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<sst xmlns="http://schemas.openxmlformats.org/spreadsheetml/2006/main" count="426" uniqueCount="350">
  <si>
    <t xml:space="preserve">Collèges de la Métropole </t>
  </si>
  <si>
    <t xml:space="preserve">éducation
prioritaire </t>
  </si>
  <si>
    <t xml:space="preserve">RNE</t>
  </si>
  <si>
    <t xml:space="preserve">Collège</t>
  </si>
  <si>
    <t xml:space="preserve">Commune</t>
  </si>
  <si>
    <t xml:space="preserve">DHG structures (nb de divisions X 26) 2023-2024</t>
  </si>
  <si>
    <t xml:space="preserve">DHG structures : nb de divisions X 25 (6ème) et X 26 (autres niveaux) 2024-2025</t>
  </si>
  <si>
    <t xml:space="preserve">Différence DHG structure </t>
  </si>
  <si>
    <r>
      <rPr>
        <b val="true"/>
        <sz val="8"/>
        <color rgb="FF000000"/>
        <rFont val="Arial"/>
        <family val="2"/>
      </rPr>
      <t xml:space="preserve">Marge (3 h par division, UNSS, heures entretien labo, sections internationales, CHAM, langues rares ) </t>
    </r>
    <r>
      <rPr>
        <b val="true"/>
        <sz val="11"/>
        <color rgb="FF000000"/>
        <rFont val="Arial"/>
        <family val="2"/>
      </rPr>
      <t xml:space="preserve">2023-2024</t>
    </r>
  </si>
  <si>
    <t xml:space="preserve">Marge (3 h par division, UNSS, heures entretien labo, sections internationales, CHAM, langues rares ) 2024-2025</t>
  </si>
  <si>
    <t xml:space="preserve">Différence marges</t>
  </si>
  <si>
    <t xml:space="preserve">allocation progressive de moyens 2023-2024</t>
  </si>
  <si>
    <t xml:space="preserve">Allocation pour groupes de niveau 2024-2025</t>
  </si>
  <si>
    <t xml:space="preserve">Marge supplémentaire 2024-2025</t>
  </si>
  <si>
    <t xml:space="preserve"> (allocation pour les groupes de niveau 2024 +marge supplémentaire2024) – allocation progressive de moyens 2023</t>
  </si>
  <si>
    <t xml:space="preserve">ULIS HP 2023-2024</t>
  </si>
  <si>
    <t xml:space="preserve">ULIS HP 2024-2025</t>
  </si>
  <si>
    <t xml:space="preserve">Différence ULIS HP</t>
  </si>
  <si>
    <t xml:space="preserve">UPE2A HP 2023-2024</t>
  </si>
  <si>
    <t xml:space="preserve">UPE2A HP</t>
  </si>
  <si>
    <t xml:space="preserve">Différence UPE2A HP</t>
  </si>
  <si>
    <t xml:space="preserve">Dispositif Relais  HP 2023-2024</t>
  </si>
  <si>
    <t xml:space="preserve">Dispositif Relais  HP 2024-2025</t>
  </si>
  <si>
    <t xml:space="preserve">Différence Dispositif relais HP</t>
  </si>
  <si>
    <t xml:space="preserve">total HP 2023-2024</t>
  </si>
  <si>
    <t xml:space="preserve">total HP 2024-2025</t>
  </si>
  <si>
    <t xml:space="preserve">Différence total HP</t>
  </si>
  <si>
    <t xml:space="preserve">total hsa 2023-2024</t>
  </si>
  <si>
    <t xml:space="preserve">total hsa 2024-2025</t>
  </si>
  <si>
    <t xml:space="preserve">Différence total HSA</t>
  </si>
  <si>
    <t xml:space="preserve">DHG totale 2023-2024</t>
  </si>
  <si>
    <t xml:space="preserve">DHG totale 2024-2025</t>
  </si>
  <si>
    <t xml:space="preserve">Différence DHG totale</t>
  </si>
  <si>
    <t xml:space="preserve">IMP en UCI (hors sections sportives)
</t>
  </si>
  <si>
    <t xml:space="preserve">IMP en euros 
</t>
  </si>
  <si>
    <r>
      <rPr>
        <b val="true"/>
        <sz val="13"/>
        <rFont val="Arial"/>
        <family val="2"/>
      </rPr>
      <t xml:space="preserve">Effectifs prévisionnels </t>
    </r>
    <r>
      <rPr>
        <b val="true"/>
        <sz val="15"/>
        <color rgb="FF000000"/>
        <rFont val="Arial"/>
        <family val="2"/>
      </rPr>
      <t xml:space="preserve">2023</t>
    </r>
  </si>
  <si>
    <r>
      <rPr>
        <b val="true"/>
        <sz val="13"/>
        <rFont val="Arial"/>
        <family val="2"/>
      </rPr>
      <t xml:space="preserve">Divisions financées </t>
    </r>
    <r>
      <rPr>
        <b val="true"/>
        <sz val="15"/>
        <color rgb="FF000000"/>
        <rFont val="Arial"/>
        <family val="2"/>
      </rPr>
      <t xml:space="preserve">2023</t>
    </r>
  </si>
  <si>
    <r>
      <rPr>
        <b val="true"/>
        <sz val="13"/>
        <rFont val="Arial"/>
        <family val="2"/>
      </rPr>
      <t xml:space="preserve">Effectifs prévisionnels </t>
    </r>
    <r>
      <rPr>
        <b val="true"/>
        <sz val="15"/>
        <color rgb="FF000000"/>
        <rFont val="Arial"/>
        <family val="2"/>
      </rPr>
      <t xml:space="preserve">2024</t>
    </r>
  </si>
  <si>
    <r>
      <rPr>
        <b val="true"/>
        <sz val="13"/>
        <rFont val="Arial"/>
        <family val="2"/>
      </rPr>
      <t xml:space="preserve">Divisions financées </t>
    </r>
    <r>
      <rPr>
        <b val="true"/>
        <sz val="15"/>
        <color rgb="FF000000"/>
        <rFont val="Arial"/>
        <family val="2"/>
      </rPr>
      <t xml:space="preserve">2024</t>
    </r>
  </si>
  <si>
    <t xml:space="preserve">Ration total Heure/Elève 2023</t>
  </si>
  <si>
    <t xml:space="preserve">Ration total Heure/Elève 2024</t>
  </si>
  <si>
    <t xml:space="preserve">Différence H/E</t>
  </si>
  <si>
    <t xml:space="preserve">REP</t>
  </si>
  <si>
    <t xml:space="preserve">0691479H</t>
  </si>
  <si>
    <t xml:space="preserve">JOLIOT CURIE</t>
  </si>
  <si>
    <t xml:space="preserve">Bron</t>
  </si>
  <si>
    <t xml:space="preserve">0692576A</t>
  </si>
  <si>
    <t xml:space="preserve">Pablo PICASSO</t>
  </si>
  <si>
    <t xml:space="preserve">0693834T</t>
  </si>
  <si>
    <t xml:space="preserve">Théodore MONOD</t>
  </si>
  <si>
    <t xml:space="preserve">0691728D</t>
  </si>
  <si>
    <t xml:space="preserve">André LASSAGNE</t>
  </si>
  <si>
    <t xml:space="preserve">Caluire</t>
  </si>
  <si>
    <t xml:space="preserve">0692410V</t>
  </si>
  <si>
    <t xml:space="preserve">Charles SENARD</t>
  </si>
  <si>
    <t xml:space="preserve">0692414Z</t>
  </si>
  <si>
    <t xml:space="preserve">Jean Philippe RAMEAU</t>
  </si>
  <si>
    <t xml:space="preserve">Champagne au mont d'or</t>
  </si>
  <si>
    <t xml:space="preserve">0691614E</t>
  </si>
  <si>
    <t xml:space="preserve">Léonard de Vinci</t>
  </si>
  <si>
    <t xml:space="preserve">Chassieu</t>
  </si>
  <si>
    <t xml:space="preserve">0692898A</t>
  </si>
  <si>
    <t xml:space="preserve">René CASSIN</t>
  </si>
  <si>
    <t xml:space="preserve">Corbas</t>
  </si>
  <si>
    <t xml:space="preserve">0692422H</t>
  </si>
  <si>
    <t xml:space="preserve">Jean ROSTAND</t>
  </si>
  <si>
    <t xml:space="preserve">Craponne</t>
  </si>
  <si>
    <t xml:space="preserve">0691495A</t>
  </si>
  <si>
    <t xml:space="preserve">Maryse BASTIE</t>
  </si>
  <si>
    <t xml:space="preserve">Décines</t>
  </si>
  <si>
    <t xml:space="preserve">0692157V</t>
  </si>
  <si>
    <t xml:space="preserve">Georges BRASSENS</t>
  </si>
  <si>
    <t xml:space="preserve">0691481K</t>
  </si>
  <si>
    <t xml:space="preserve">Laurent MOURGUET</t>
  </si>
  <si>
    <t xml:space="preserve">Ecully</t>
  </si>
  <si>
    <t xml:space="preserve">0692520P</t>
  </si>
  <si>
    <t xml:space="preserve">Frédéric MISTRAL</t>
  </si>
  <si>
    <t xml:space="preserve">Feyzin</t>
  </si>
  <si>
    <t xml:space="preserve">0691736M</t>
  </si>
  <si>
    <t xml:space="preserve">Jean De Tournes</t>
  </si>
  <si>
    <t xml:space="preserve">Fontaines sur Saône</t>
  </si>
  <si>
    <t xml:space="preserve">0694151M</t>
  </si>
  <si>
    <t xml:space="preserve">Christiane BERNARDIN</t>
  </si>
  <si>
    <t xml:space="preserve">Francheville</t>
  </si>
  <si>
    <t xml:space="preserve">0691483M</t>
  </si>
  <si>
    <t xml:space="preserve">Lucie AUBRAC</t>
  </si>
  <si>
    <t xml:space="preserve">Givors</t>
  </si>
  <si>
    <t xml:space="preserve">0692583H</t>
  </si>
  <si>
    <t xml:space="preserve">Paul VALLON</t>
  </si>
  <si>
    <t xml:space="preserve">0692419E</t>
  </si>
  <si>
    <t xml:space="preserve">Emile MALFROY</t>
  </si>
  <si>
    <t xml:space="preserve">Grigny</t>
  </si>
  <si>
    <t xml:space="preserve">0691824H</t>
  </si>
  <si>
    <t xml:space="preserve">Daisy GEORGE MARTIN</t>
  </si>
  <si>
    <t xml:space="preserve">Irigny</t>
  </si>
  <si>
    <t xml:space="preserve">0694191F</t>
  </si>
  <si>
    <t xml:space="preserve">LA TOURETTE</t>
  </si>
  <si>
    <t xml:space="preserve">Lyon 1</t>
  </si>
  <si>
    <t xml:space="preserve">0692334M</t>
  </si>
  <si>
    <t xml:space="preserve">Jean MONNET</t>
  </si>
  <si>
    <t xml:space="preserve">Lyon 2</t>
  </si>
  <si>
    <t xml:space="preserve">0692693C</t>
  </si>
  <si>
    <t xml:space="preserve">AMPERE</t>
  </si>
  <si>
    <t xml:space="preserve">0690053H</t>
  </si>
  <si>
    <t xml:space="preserve">Professeur DARGENT</t>
  </si>
  <si>
    <t xml:space="preserve">Lyon 3</t>
  </si>
  <si>
    <t xml:space="preserve">0690131T</t>
  </si>
  <si>
    <t xml:space="preserve">Raoul DUFY</t>
  </si>
  <si>
    <t xml:space="preserve">0692411W</t>
  </si>
  <si>
    <t xml:space="preserve">MOLIERE</t>
  </si>
  <si>
    <t xml:space="preserve">0692695E</t>
  </si>
  <si>
    <t xml:space="preserve">LACASSAGNE</t>
  </si>
  <si>
    <t xml:space="preserve">0694007F</t>
  </si>
  <si>
    <t xml:space="preserve">Gilbert DRU</t>
  </si>
  <si>
    <t xml:space="preserve">0691662G</t>
  </si>
  <si>
    <t xml:space="preserve">Clément MAROT</t>
  </si>
  <si>
    <t xml:space="preserve">Lyon 4</t>
  </si>
  <si>
    <t xml:space="preserve">0692694D</t>
  </si>
  <si>
    <t xml:space="preserve">A de ST EXUPERY</t>
  </si>
  <si>
    <t xml:space="preserve">0691670R</t>
  </si>
  <si>
    <t xml:space="preserve">Jean CHARCOT</t>
  </si>
  <si>
    <t xml:space="preserve">Lyon 5</t>
  </si>
  <si>
    <t xml:space="preserve">0691798E</t>
  </si>
  <si>
    <t xml:space="preserve">Les BATTIERES</t>
  </si>
  <si>
    <t xml:space="preserve">0692696F</t>
  </si>
  <si>
    <t xml:space="preserve">Jean MOULIN</t>
  </si>
  <si>
    <t xml:space="preserve">0691663H</t>
  </si>
  <si>
    <t xml:space="preserve">BELLECOMBE</t>
  </si>
  <si>
    <t xml:space="preserve">Lyon 6</t>
  </si>
  <si>
    <t xml:space="preserve">0692338S</t>
  </si>
  <si>
    <t xml:space="preserve">VENDOME</t>
  </si>
  <si>
    <t xml:space="preserve">0692339T</t>
  </si>
  <si>
    <t xml:space="preserve">Georges CLEMENCEAU</t>
  </si>
  <si>
    <t xml:space="preserve">Lyon 7</t>
  </si>
  <si>
    <t xml:space="preserve">0692578C</t>
  </si>
  <si>
    <t xml:space="preserve">Gabriel ROSSET</t>
  </si>
  <si>
    <t xml:space="preserve">0693479G</t>
  </si>
  <si>
    <t xml:space="preserve">Cité scol.internationale</t>
  </si>
  <si>
    <t xml:space="preserve">0694453R</t>
  </si>
  <si>
    <t xml:space="preserve">Gisèle HALIMI</t>
  </si>
  <si>
    <t xml:space="preserve">Lyon 7 </t>
  </si>
  <si>
    <t xml:space="preserve">0690060R</t>
  </si>
  <si>
    <t xml:space="preserve">Jean MERMOZ</t>
  </si>
  <si>
    <t xml:space="preserve">Lyon 8</t>
  </si>
  <si>
    <t xml:space="preserve">0691669P</t>
  </si>
  <si>
    <t xml:space="preserve">Victor GRIGNARD</t>
  </si>
  <si>
    <t xml:space="preserve">REP +</t>
  </si>
  <si>
    <t xml:space="preserve">0692340U</t>
  </si>
  <si>
    <t xml:space="preserve">Henri LONGCHAMBON</t>
  </si>
  <si>
    <t xml:space="preserve">REP  </t>
  </si>
  <si>
    <t xml:space="preserve">0694295U</t>
  </si>
  <si>
    <t xml:space="preserve">Alice GUY </t>
  </si>
  <si>
    <t xml:space="preserve">0690036P</t>
  </si>
  <si>
    <t xml:space="preserve">Victor SCHOELCHER</t>
  </si>
  <si>
    <t xml:space="preserve">Lyon 9</t>
  </si>
  <si>
    <t xml:space="preserve">0692698H</t>
  </si>
  <si>
    <t xml:space="preserve">Jean PERRIN</t>
  </si>
  <si>
    <t xml:space="preserve">0692703N</t>
  </si>
  <si>
    <t xml:space="preserve">Jean de VERRAZANE</t>
  </si>
  <si>
    <t xml:space="preserve">0691668N</t>
  </si>
  <si>
    <t xml:space="preserve">Les SERVIZIERES</t>
  </si>
  <si>
    <t xml:space="preserve">Meyzieu</t>
  </si>
  <si>
    <t xml:space="preserve">0692335N</t>
  </si>
  <si>
    <t xml:space="preserve">Evariste GALOIS</t>
  </si>
  <si>
    <t xml:space="preserve">0692704P</t>
  </si>
  <si>
    <t xml:space="preserve">Olivier de SERRES</t>
  </si>
  <si>
    <t xml:space="preserve">0692579D</t>
  </si>
  <si>
    <t xml:space="preserve">MARTIN LUTHER KING</t>
  </si>
  <si>
    <t xml:space="preserve">Mions</t>
  </si>
  <si>
    <t xml:space="preserve">0692423J</t>
  </si>
  <si>
    <t xml:space="preserve">Jean RENOIR</t>
  </si>
  <si>
    <t xml:space="preserve">Neuville/saône</t>
  </si>
  <si>
    <t xml:space="preserve">0690075G</t>
  </si>
  <si>
    <t xml:space="preserve">Pierre BROSSOLETTE</t>
  </si>
  <si>
    <t xml:space="preserve">Oullins</t>
  </si>
  <si>
    <t xml:space="preserve">0691673U</t>
  </si>
  <si>
    <t xml:space="preserve">LA CLAVELIERE</t>
  </si>
  <si>
    <t xml:space="preserve">0690076H</t>
  </si>
  <si>
    <t xml:space="preserve">Marcel PAGNOL</t>
  </si>
  <si>
    <t xml:space="preserve">Pierre Bénite</t>
  </si>
  <si>
    <t xml:space="preserve">0691498D</t>
  </si>
  <si>
    <t xml:space="preserve">Maria CASARES</t>
  </si>
  <si>
    <t xml:space="preserve">Rillieux la Pape</t>
  </si>
  <si>
    <t xml:space="preserve">0692159X</t>
  </si>
  <si>
    <t xml:space="preserve">Paul Emile VICTOR</t>
  </si>
  <si>
    <t xml:space="preserve">0692342W</t>
  </si>
  <si>
    <t xml:space="preserve">ALAIN</t>
  </si>
  <si>
    <t xml:space="preserve">St Fons</t>
  </si>
  <si>
    <t xml:space="preserve">0692521R</t>
  </si>
  <si>
    <t xml:space="preserve">Jean GIONO</t>
  </si>
  <si>
    <t xml:space="preserve">St Genis Laval</t>
  </si>
  <si>
    <t xml:space="preserve">0693287Y</t>
  </si>
  <si>
    <t xml:space="preserve">Paul d'AUBAREDE</t>
  </si>
  <si>
    <t xml:space="preserve">0691497C</t>
  </si>
  <si>
    <t xml:space="preserve">COLETTE</t>
  </si>
  <si>
    <t xml:space="preserve">St Priest</t>
  </si>
  <si>
    <t xml:space="preserve">0692160Y</t>
  </si>
  <si>
    <t xml:space="preserve">Gérard PHILIPPE</t>
  </si>
  <si>
    <t xml:space="preserve">0692417C</t>
  </si>
  <si>
    <t xml:space="preserve">BORIS VIAN</t>
  </si>
  <si>
    <t xml:space="preserve">0694406P</t>
  </si>
  <si>
    <t xml:space="preserve">Simone VEIL</t>
  </si>
  <si>
    <t xml:space="preserve">St Priest </t>
  </si>
  <si>
    <t xml:space="preserve">0691484N</t>
  </si>
  <si>
    <t xml:space="preserve">Le PLAN du LOUP</t>
  </si>
  <si>
    <t xml:space="preserve">Ste Foy les Lyon</t>
  </si>
  <si>
    <t xml:space="preserve">0692163B</t>
  </si>
  <si>
    <t xml:space="preserve">JJ ROUSSEAU </t>
  </si>
  <si>
    <t xml:space="preserve">Tassin</t>
  </si>
  <si>
    <t xml:space="preserve">0690249W</t>
  </si>
  <si>
    <t xml:space="preserve">Pierre VALDO</t>
  </si>
  <si>
    <t xml:space="preserve">Vaulx en Velin</t>
  </si>
  <si>
    <t xml:space="preserve">0691666L</t>
  </si>
  <si>
    <t xml:space="preserve">Aimé CESAIRE</t>
  </si>
  <si>
    <t xml:space="preserve">0691793Z</t>
  </si>
  <si>
    <t xml:space="preserve">Jacques DUCLOS</t>
  </si>
  <si>
    <t xml:space="preserve">0692336P</t>
  </si>
  <si>
    <t xml:space="preserve">Henri BARBUSSE</t>
  </si>
  <si>
    <t xml:space="preserve">0690094C</t>
  </si>
  <si>
    <t xml:space="preserve">Jules MICHELET</t>
  </si>
  <si>
    <t xml:space="preserve">Vénissieux</t>
  </si>
  <si>
    <t xml:space="preserve">0691480J</t>
  </si>
  <si>
    <t xml:space="preserve">Honoré de BALZAC</t>
  </si>
  <si>
    <t xml:space="preserve">0691730F</t>
  </si>
  <si>
    <t xml:space="preserve">Paul ELUARD</t>
  </si>
  <si>
    <t xml:space="preserve">0691799F</t>
  </si>
  <si>
    <t xml:space="preserve">Louis ARAGON</t>
  </si>
  <si>
    <t xml:space="preserve">0692343X</t>
  </si>
  <si>
    <t xml:space="preserve">Elsa TRIOLET</t>
  </si>
  <si>
    <t xml:space="preserve">REP </t>
  </si>
  <si>
    <t xml:space="preserve">0690280E</t>
  </si>
  <si>
    <t xml:space="preserve">Les IRIS</t>
  </si>
  <si>
    <t xml:space="preserve">Villeurbanne</t>
  </si>
  <si>
    <t xml:space="preserve">0691478G</t>
  </si>
  <si>
    <t xml:space="preserve">Jean MACE</t>
  </si>
  <si>
    <t xml:space="preserve">0691664J</t>
  </si>
  <si>
    <t xml:space="preserve">Jean JAURES</t>
  </si>
  <si>
    <t xml:space="preserve">0691675W</t>
  </si>
  <si>
    <t xml:space="preserve">Louis JOUVET</t>
  </si>
  <si>
    <t xml:space="preserve">0692155T</t>
  </si>
  <si>
    <t xml:space="preserve">des GRATTE CIEL</t>
  </si>
  <si>
    <t xml:space="preserve">0692337R</t>
  </si>
  <si>
    <t xml:space="preserve">LAMARTINE</t>
  </si>
  <si>
    <t xml:space="preserve">0693093M</t>
  </si>
  <si>
    <t xml:space="preserve">du TONKIN</t>
  </si>
  <si>
    <t xml:space="preserve">0694296V </t>
  </si>
  <si>
    <t xml:space="preserve">Simone LAGRANGE </t>
  </si>
  <si>
    <t xml:space="preserve">Villeurbanne </t>
  </si>
  <si>
    <t xml:space="preserve">0694497N</t>
  </si>
  <si>
    <t xml:space="preserve">Gilbert CHABROUX</t>
  </si>
  <si>
    <t xml:space="preserve">Sous-total</t>
  </si>
  <si>
    <t xml:space="preserve">Collèges du Rhône </t>
  </si>
  <si>
    <t xml:space="preserve">0690001B</t>
  </si>
  <si>
    <t xml:space="preserve">Eugénie de Pomey</t>
  </si>
  <si>
    <t xml:space="preserve">Amplepuis</t>
  </si>
  <si>
    <t xml:space="preserve">0690002C</t>
  </si>
  <si>
    <t xml:space="preserve">ASA PAULINI</t>
  </si>
  <si>
    <t xml:space="preserve">Anse</t>
  </si>
  <si>
    <t xml:space="preserve">0690005f</t>
  </si>
  <si>
    <t xml:space="preserve">Val d'Ardières</t>
  </si>
  <si>
    <t xml:space="preserve">Beaujeu</t>
  </si>
  <si>
    <t xml:space="preserve">0690007H</t>
  </si>
  <si>
    <t xml:space="preserve">Emile ZOLA</t>
  </si>
  <si>
    <t xml:space="preserve">Belleville</t>
  </si>
  <si>
    <t xml:space="preserve">0692582G</t>
  </si>
  <si>
    <t xml:space="preserve">Jean ZAY</t>
  </si>
  <si>
    <t xml:space="preserve">Brignais</t>
  </si>
  <si>
    <t xml:space="preserve">0693890d</t>
  </si>
  <si>
    <t xml:space="preserve">Georges CHARPAK</t>
  </si>
  <si>
    <t xml:space="preserve">Brindas</t>
  </si>
  <si>
    <t xml:space="preserve">0693365H</t>
  </si>
  <si>
    <t xml:space="preserve">Françoise DOLTO</t>
  </si>
  <si>
    <t xml:space="preserve">Chaponost</t>
  </si>
  <si>
    <t xml:space="preserve">0693975W</t>
  </si>
  <si>
    <t xml:space="preserve">Chatillon</t>
  </si>
  <si>
    <t xml:space="preserve">0692448L</t>
  </si>
  <si>
    <t xml:space="preserve">Alexis KANDELAFT</t>
  </si>
  <si>
    <t xml:space="preserve">Chazay d'Azergues</t>
  </si>
  <si>
    <t xml:space="preserve">0693092L</t>
  </si>
  <si>
    <t xml:space="preserve">Hector BERLIOZ</t>
  </si>
  <si>
    <t xml:space="preserve">Communay</t>
  </si>
  <si>
    <t xml:space="preserve">0690015S</t>
  </si>
  <si>
    <t xml:space="preserve">Le BASSENON</t>
  </si>
  <si>
    <t xml:space="preserve">Condrieu</t>
  </si>
  <si>
    <t xml:space="preserve">0690016T</t>
  </si>
  <si>
    <t xml:space="preserve">François BROSSETTE</t>
  </si>
  <si>
    <t xml:space="preserve">Cours la Ville</t>
  </si>
  <si>
    <t xml:space="preserve">0690070B</t>
  </si>
  <si>
    <t xml:space="preserve">MONT SAINT RIGAUD</t>
  </si>
  <si>
    <t xml:space="preserve">Deux Grosnes </t>
  </si>
  <si>
    <t xml:space="preserve">0693331W</t>
  </si>
  <si>
    <t xml:space="preserve">Louis LEPRINCE RINGUET</t>
  </si>
  <si>
    <t xml:space="preserve">Genas</t>
  </si>
  <si>
    <t xml:space="preserve">0690022Z</t>
  </si>
  <si>
    <t xml:space="preserve">de la Haute AZERGUES</t>
  </si>
  <si>
    <t xml:space="preserve">Lamure sur Azergues</t>
  </si>
  <si>
    <t xml:space="preserve">0691482L</t>
  </si>
  <si>
    <t xml:space="preserve">Les Quatre Vents</t>
  </si>
  <si>
    <t xml:space="preserve">L'Arbresle</t>
  </si>
  <si>
    <t xml:space="preserve">0693286X</t>
  </si>
  <si>
    <t xml:space="preserve">Jacques CŒUR</t>
  </si>
  <si>
    <t xml:space="preserve">Lentilly</t>
  </si>
  <si>
    <t xml:space="preserve">0692420f</t>
  </si>
  <si>
    <t xml:space="preserve">Maurice UTRILLO</t>
  </si>
  <si>
    <t xml:space="preserve">Limas</t>
  </si>
  <si>
    <t xml:space="preserve">0692346A</t>
  </si>
  <si>
    <t xml:space="preserve">Pierre de RONSARD</t>
  </si>
  <si>
    <t xml:space="preserve">Mornant</t>
  </si>
  <si>
    <t xml:space="preserve">0693046L</t>
  </si>
  <si>
    <t xml:space="preserve">LA PERRIERE</t>
  </si>
  <si>
    <t xml:space="preserve">Soucieu en Jarrest</t>
  </si>
  <si>
    <t xml:space="preserve">0690080M</t>
  </si>
  <si>
    <t xml:space="preserve">BOIS FRANC</t>
  </si>
  <si>
    <t xml:space="preserve">St Georges de Reneins</t>
  </si>
  <si>
    <t xml:space="preserve">0692865P</t>
  </si>
  <si>
    <t xml:space="preserve">Louis LACHENAL</t>
  </si>
  <si>
    <t xml:space="preserve">St Laurent de Mure</t>
  </si>
  <si>
    <t xml:space="preserve">0694092Y</t>
  </si>
  <si>
    <t xml:space="preserve">Le PETIT PONT</t>
  </si>
  <si>
    <t xml:space="preserve">St Martin en Haut</t>
  </si>
  <si>
    <t xml:space="preserve">0694227V</t>
  </si>
  <si>
    <t xml:space="preserve">charles de Gaulle </t>
  </si>
  <si>
    <t xml:space="preserve">St Pierre de Chandieu</t>
  </si>
  <si>
    <t xml:space="preserve">0691496B</t>
  </si>
  <si>
    <t xml:space="preserve">Jacques PREVERT</t>
  </si>
  <si>
    <t xml:space="preserve">St Symphorien d'ozon</t>
  </si>
  <si>
    <t xml:space="preserve">0690078K</t>
  </si>
  <si>
    <t xml:space="preserve">VAL D'ARGENT</t>
  </si>
  <si>
    <t xml:space="preserve">Ste Foy l'Argentière</t>
  </si>
  <si>
    <t xml:space="preserve">0692700K</t>
  </si>
  <si>
    <t xml:space="preserve">Marie LAURENCIN</t>
  </si>
  <si>
    <t xml:space="preserve">Tarare</t>
  </si>
  <si>
    <t xml:space="preserve">0692164C</t>
  </si>
  <si>
    <t xml:space="preserve">LA PLATIERE</t>
  </si>
  <si>
    <t xml:space="preserve">Thizy les Bourgs </t>
  </si>
  <si>
    <t xml:space="preserve">0691674V</t>
  </si>
  <si>
    <t xml:space="preserve">Les Pierres Dorées</t>
  </si>
  <si>
    <t xml:space="preserve">Val d'Oingt </t>
  </si>
  <si>
    <t xml:space="preserve">0690099H</t>
  </si>
  <si>
    <t xml:space="preserve">Villefranche</t>
  </si>
  <si>
    <t xml:space="preserve">0691645N</t>
  </si>
  <si>
    <t xml:space="preserve">FAUBERT</t>
  </si>
  <si>
    <t xml:space="preserve">0692699J</t>
  </si>
  <si>
    <t xml:space="preserve">Claude BERNARD</t>
  </si>
  <si>
    <t xml:space="preserve">0690117C</t>
  </si>
  <si>
    <t xml:space="preserve">Jean Claude RUET</t>
  </si>
  <si>
    <t xml:space="preserve">Villié Morgon</t>
  </si>
  <si>
    <t xml:space="preserve">Total général</t>
  </si>
  <si>
    <t xml:space="preserve">Ratio HP/HSA 2022-2023</t>
  </si>
  <si>
    <t xml:space="preserve">Ratio HP/HSA 2023-2024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</si>
</sst>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.00\ [$€-40C];[RED]\-#,##0.00\ [$€-40C]"/>
    <numFmt numFmtId="167" formatCode="General"/>
    <numFmt numFmtId="168" formatCode="0.00"/>
    <numFmt numFmtId="169" formatCode="0.000;[RED]\-0.000"/>
    <numFmt numFmtId="170" formatCode="#,##0"/>
    <numFmt numFmtId="171" formatCode="#,##0&quot; €&quot;"/>
  </numFmts>
  <fonts count="2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C9211E"/>
      <name val="Arial"/>
      <family val="2"/>
    </font>
    <font>
      <sz val="10"/>
      <color rgb="FF000000"/>
      <name val="Arial"/>
      <family val="2"/>
    </font>
    <font>
      <b val="true"/>
      <sz val="14"/>
      <color rgb="FF000000"/>
      <name val="Arial"/>
      <family val="2"/>
    </font>
    <font>
      <sz val="12"/>
      <color rgb="FF000000"/>
      <name val="Calibri"/>
      <family val="2"/>
    </font>
    <font>
      <b val="true"/>
      <sz val="15"/>
      <color rgb="FF000000"/>
      <name val="Arial"/>
      <family val="2"/>
    </font>
    <font>
      <b val="true"/>
      <sz val="10"/>
      <color rgb="FF000000"/>
      <name val="Arial"/>
      <family val="2"/>
    </font>
    <font>
      <b val="true"/>
      <sz val="11"/>
      <color rgb="FF000000"/>
      <name val="Arial"/>
      <family val="2"/>
    </font>
    <font>
      <b val="true"/>
      <sz val="11"/>
      <color rgb="FFC9211E"/>
      <name val="Arial"/>
      <family val="2"/>
    </font>
    <font>
      <b val="true"/>
      <sz val="8"/>
      <color rgb="FF000000"/>
      <name val="Arial"/>
      <family val="2"/>
    </font>
    <font>
      <b val="true"/>
      <sz val="8"/>
      <color rgb="FFC9211E"/>
      <name val="Arial"/>
      <family val="2"/>
    </font>
    <font>
      <b val="true"/>
      <sz val="13"/>
      <name val="Arial"/>
      <family val="2"/>
    </font>
    <font>
      <sz val="16"/>
      <color rgb="FF000000"/>
      <name val="Arial"/>
      <family val="2"/>
    </font>
    <font>
      <b val="true"/>
      <sz val="16"/>
      <color rgb="FF000000"/>
      <name val="Arial"/>
      <family val="2"/>
    </font>
    <font>
      <sz val="20"/>
      <color rgb="FF000000"/>
      <name val="Calibri"/>
      <family val="2"/>
    </font>
    <font>
      <sz val="20"/>
      <color rgb="FFC9211E"/>
      <name val="Calibri"/>
      <family val="2"/>
    </font>
    <font>
      <b val="true"/>
      <sz val="20"/>
      <color rgb="FF000000"/>
      <name val="Calibri"/>
      <family val="2"/>
    </font>
    <font>
      <sz val="22"/>
      <color rgb="FF000000"/>
      <name val="Arial"/>
      <family val="2"/>
    </font>
    <font>
      <sz val="22"/>
      <name val="Arial"/>
      <family val="2"/>
    </font>
    <font>
      <sz val="20"/>
      <color rgb="FF000000"/>
      <name val="Arial"/>
      <family val="2"/>
    </font>
    <font>
      <b val="true"/>
      <sz val="20"/>
      <color rgb="FF000000"/>
      <name val="Arial"/>
      <family val="2"/>
    </font>
    <font>
      <b val="true"/>
      <sz val="16"/>
      <name val="Arial"/>
      <family val="2"/>
    </font>
    <font>
      <b val="true"/>
      <sz val="18"/>
      <color rgb="FF000000"/>
      <name val="Arial"/>
      <family val="2"/>
    </font>
    <font>
      <sz val="16"/>
      <color rgb="FF000000"/>
      <name val="Calibri"/>
      <family val="2"/>
    </font>
    <font>
      <sz val="11"/>
      <color rgb="FF000000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DE59"/>
        <bgColor rgb="FFE6E905"/>
      </patternFill>
    </fill>
    <fill>
      <patternFill patternType="solid">
        <fgColor rgb="FF5EB91E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00"/>
        <bgColor rgb="FFE6E905"/>
      </patternFill>
    </fill>
    <fill>
      <patternFill patternType="solid">
        <fgColor rgb="FFC0C0C0"/>
        <bgColor rgb="FFDDDDDD"/>
      </patternFill>
    </fill>
    <fill>
      <patternFill patternType="solid">
        <fgColor rgb="FFE6E905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1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1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1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27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3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3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E6E905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5EB91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0</xdr:row>
      <xdr:rowOff>0</xdr:rowOff>
    </xdr:from>
    <xdr:to>
      <xdr:col>0</xdr:col>
      <xdr:colOff>600480</xdr:colOff>
      <xdr:row>0</xdr:row>
      <xdr:rowOff>1160640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360" y="0"/>
          <a:ext cx="600120" cy="1160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73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4" ySplit="3" topLeftCell="AC92" activePane="bottomRight" state="frozen"/>
      <selection pane="topLeft" activeCell="A1" activeCellId="0" sqref="A1"/>
      <selection pane="topRight" activeCell="AC1" activeCellId="0" sqref="AC1"/>
      <selection pane="bottomLeft" activeCell="A92" activeCellId="0" sqref="A92"/>
      <selection pane="bottomRight" activeCell="AN98" activeCellId="0" sqref="AN98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6"/>
    <col collapsed="false" customWidth="true" hidden="false" outlineLevel="0" max="3" min="3" style="0" width="34"/>
    <col collapsed="false" customWidth="true" hidden="false" outlineLevel="0" max="4" min="4" style="0" width="29.38"/>
    <col collapsed="false" customWidth="false" hidden="false" outlineLevel="0" max="5" min="5" style="1" width="11.52"/>
    <col collapsed="false" customWidth="false" hidden="false" outlineLevel="0" max="6" min="6" style="2" width="11.52"/>
    <col collapsed="false" customWidth="false" hidden="false" outlineLevel="0" max="7" min="7" style="3" width="11.52"/>
    <col collapsed="false" customWidth="false" hidden="false" outlineLevel="0" max="8" min="8" style="1" width="11.52"/>
    <col collapsed="false" customWidth="false" hidden="false" outlineLevel="0" max="9" min="9" style="2" width="11.52"/>
    <col collapsed="false" customWidth="false" hidden="false" outlineLevel="0" max="10" min="10" style="3" width="11.52"/>
    <col collapsed="false" customWidth="false" hidden="false" outlineLevel="0" max="11" min="11" style="1" width="11.52"/>
    <col collapsed="false" customWidth="false" hidden="false" outlineLevel="0" max="13" min="12" style="2" width="11.52"/>
    <col collapsed="false" customWidth="false" hidden="false" outlineLevel="0" max="14" min="14" style="3" width="11.52"/>
    <col collapsed="false" customWidth="false" hidden="false" outlineLevel="0" max="15" min="15" style="1" width="11.52"/>
    <col collapsed="false" customWidth="false" hidden="false" outlineLevel="0" max="16" min="16" style="2" width="11.52"/>
    <col collapsed="false" customWidth="false" hidden="false" outlineLevel="0" max="17" min="17" style="4" width="11.52"/>
    <col collapsed="false" customWidth="false" hidden="false" outlineLevel="0" max="18" min="18" style="1" width="11.52"/>
    <col collapsed="false" customWidth="false" hidden="false" outlineLevel="0" max="19" min="19" style="2" width="11.52"/>
    <col collapsed="false" customWidth="false" hidden="false" outlineLevel="0" max="20" min="20" style="4" width="11.52"/>
    <col collapsed="false" customWidth="false" hidden="false" outlineLevel="0" max="21" min="21" style="1" width="11.52"/>
    <col collapsed="false" customWidth="false" hidden="false" outlineLevel="0" max="22" min="22" style="2" width="11.52"/>
    <col collapsed="false" customWidth="false" hidden="false" outlineLevel="0" max="23" min="23" style="4" width="11.52"/>
    <col collapsed="false" customWidth="false" hidden="false" outlineLevel="0" max="24" min="24" style="1" width="11.52"/>
    <col collapsed="false" customWidth="false" hidden="false" outlineLevel="0" max="25" min="25" style="2" width="11.52"/>
    <col collapsed="false" customWidth="false" hidden="false" outlineLevel="0" max="26" min="26" style="4" width="11.52"/>
    <col collapsed="false" customWidth="false" hidden="false" outlineLevel="0" max="27" min="27" style="1" width="11.52"/>
    <col collapsed="false" customWidth="false" hidden="false" outlineLevel="0" max="28" min="28" style="2" width="11.52"/>
    <col collapsed="false" customWidth="false" hidden="false" outlineLevel="0" max="29" min="29" style="4" width="11.52"/>
    <col collapsed="false" customWidth="false" hidden="false" outlineLevel="0" max="30" min="30" style="1" width="11.52"/>
    <col collapsed="false" customWidth="false" hidden="false" outlineLevel="0" max="31" min="31" style="2" width="11.52"/>
    <col collapsed="false" customWidth="false" hidden="false" outlineLevel="0" max="32" min="32" style="4" width="11.52"/>
    <col collapsed="false" customWidth="false" hidden="false" outlineLevel="0" max="33" min="33" style="5" width="11.52"/>
    <col collapsed="false" customWidth="true" hidden="false" outlineLevel="0" max="34" min="34" style="6" width="17.42"/>
  </cols>
  <sheetData>
    <row r="1" s="8" customFormat="true" ht="95.1" hidden="false" customHeight="true" outlineLevel="0" collapsed="false">
      <c r="A1" s="7"/>
      <c r="B1" s="7"/>
      <c r="C1" s="7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5"/>
      <c r="AH1" s="6"/>
      <c r="AMI1" s="0"/>
      <c r="AMJ1" s="0"/>
    </row>
    <row r="2" s="8" customFormat="true" ht="19.9" hidden="false" customHeight="true" outlineLevel="0" collapsed="false">
      <c r="A2" s="7" t="s">
        <v>0</v>
      </c>
      <c r="B2" s="7"/>
      <c r="C2" s="7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5"/>
      <c r="AH2" s="6"/>
      <c r="AI2" s="9"/>
      <c r="AJ2" s="9"/>
      <c r="AK2" s="10"/>
      <c r="AL2" s="10"/>
      <c r="AMI2" s="0"/>
      <c r="AMJ2" s="0"/>
    </row>
    <row r="3" s="30" customFormat="true" ht="151.5" hidden="false" customHeight="true" outlineLevel="0" collapsed="false">
      <c r="A3" s="11" t="s">
        <v>1</v>
      </c>
      <c r="B3" s="12" t="s">
        <v>2</v>
      </c>
      <c r="C3" s="13" t="s">
        <v>3</v>
      </c>
      <c r="D3" s="12" t="s">
        <v>4</v>
      </c>
      <c r="E3" s="14" t="s">
        <v>5</v>
      </c>
      <c r="F3" s="15" t="s">
        <v>6</v>
      </c>
      <c r="G3" s="16" t="s">
        <v>7</v>
      </c>
      <c r="H3" s="17" t="s">
        <v>8</v>
      </c>
      <c r="I3" s="18" t="s">
        <v>9</v>
      </c>
      <c r="J3" s="19" t="s">
        <v>10</v>
      </c>
      <c r="K3" s="14" t="s">
        <v>11</v>
      </c>
      <c r="L3" s="15" t="s">
        <v>12</v>
      </c>
      <c r="M3" s="15" t="s">
        <v>13</v>
      </c>
      <c r="N3" s="16" t="s">
        <v>14</v>
      </c>
      <c r="O3" s="14" t="s">
        <v>15</v>
      </c>
      <c r="P3" s="15" t="s">
        <v>16</v>
      </c>
      <c r="Q3" s="16" t="s">
        <v>17</v>
      </c>
      <c r="R3" s="14" t="s">
        <v>18</v>
      </c>
      <c r="S3" s="15" t="s">
        <v>19</v>
      </c>
      <c r="T3" s="16" t="s">
        <v>20</v>
      </c>
      <c r="U3" s="14" t="s">
        <v>21</v>
      </c>
      <c r="V3" s="15" t="s">
        <v>22</v>
      </c>
      <c r="W3" s="16" t="s">
        <v>23</v>
      </c>
      <c r="X3" s="20" t="s">
        <v>24</v>
      </c>
      <c r="Y3" s="21" t="s">
        <v>25</v>
      </c>
      <c r="Z3" s="22" t="s">
        <v>26</v>
      </c>
      <c r="AA3" s="20" t="s">
        <v>27</v>
      </c>
      <c r="AB3" s="21" t="s">
        <v>28</v>
      </c>
      <c r="AC3" s="22" t="s">
        <v>29</v>
      </c>
      <c r="AD3" s="20" t="s">
        <v>30</v>
      </c>
      <c r="AE3" s="21" t="s">
        <v>31</v>
      </c>
      <c r="AF3" s="22" t="s">
        <v>32</v>
      </c>
      <c r="AG3" s="23" t="s">
        <v>33</v>
      </c>
      <c r="AH3" s="24" t="s">
        <v>34</v>
      </c>
      <c r="AI3" s="25" t="s">
        <v>35</v>
      </c>
      <c r="AJ3" s="25" t="s">
        <v>36</v>
      </c>
      <c r="AK3" s="26" t="s">
        <v>37</v>
      </c>
      <c r="AL3" s="26" t="s">
        <v>38</v>
      </c>
      <c r="AM3" s="27" t="s">
        <v>39</v>
      </c>
      <c r="AN3" s="28" t="s">
        <v>40</v>
      </c>
      <c r="AO3" s="29" t="s">
        <v>41</v>
      </c>
      <c r="AMI3" s="0"/>
      <c r="AMJ3" s="0"/>
    </row>
    <row r="4" s="47" customFormat="true" ht="24" hidden="false" customHeight="true" outlineLevel="0" collapsed="false">
      <c r="A4" s="31" t="s">
        <v>42</v>
      </c>
      <c r="B4" s="32" t="s">
        <v>43</v>
      </c>
      <c r="C4" s="33" t="s">
        <v>44</v>
      </c>
      <c r="D4" s="34" t="s">
        <v>45</v>
      </c>
      <c r="E4" s="35" t="n">
        <v>494</v>
      </c>
      <c r="F4" s="36" t="n">
        <v>464</v>
      </c>
      <c r="G4" s="37" t="n">
        <f aca="false">F4-E4</f>
        <v>-30</v>
      </c>
      <c r="H4" s="35" t="n">
        <v>69</v>
      </c>
      <c r="I4" s="36" t="n">
        <v>69</v>
      </c>
      <c r="J4" s="37" t="n">
        <f aca="false">I4-H4</f>
        <v>0</v>
      </c>
      <c r="K4" s="35" t="n">
        <v>13</v>
      </c>
      <c r="L4" s="36" t="n">
        <v>17</v>
      </c>
      <c r="M4" s="36" t="n">
        <v>0</v>
      </c>
      <c r="N4" s="37" t="n">
        <f aca="false">(L4+M4)-K4</f>
        <v>4</v>
      </c>
      <c r="O4" s="38" t="n">
        <v>21</v>
      </c>
      <c r="P4" s="39" t="n">
        <v>21</v>
      </c>
      <c r="Q4" s="37" t="n">
        <f aca="false">P4-O4</f>
        <v>0</v>
      </c>
      <c r="R4" s="38" t="n">
        <v>18</v>
      </c>
      <c r="S4" s="39" t="n">
        <v>18</v>
      </c>
      <c r="T4" s="37" t="n">
        <f aca="false">S4-R4</f>
        <v>0</v>
      </c>
      <c r="U4" s="38" t="n">
        <v>0</v>
      </c>
      <c r="V4" s="39" t="n">
        <v>0</v>
      </c>
      <c r="W4" s="37" t="n">
        <f aca="false">V4-U4</f>
        <v>0</v>
      </c>
      <c r="X4" s="35" t="n">
        <v>565</v>
      </c>
      <c r="Y4" s="36" t="n">
        <v>538</v>
      </c>
      <c r="Z4" s="37" t="n">
        <f aca="false">Y4-X4</f>
        <v>-27</v>
      </c>
      <c r="AA4" s="35" t="n">
        <v>50</v>
      </c>
      <c r="AB4" s="36" t="n">
        <v>51</v>
      </c>
      <c r="AC4" s="37" t="n">
        <f aca="false">AB4-AA4</f>
        <v>1</v>
      </c>
      <c r="AD4" s="35" t="n">
        <v>615</v>
      </c>
      <c r="AE4" s="36" t="n">
        <v>589</v>
      </c>
      <c r="AF4" s="37" t="n">
        <f aca="false">AE4-AD4</f>
        <v>-26</v>
      </c>
      <c r="AG4" s="40" t="n">
        <v>7.25</v>
      </c>
      <c r="AH4" s="41" t="n">
        <f aca="false">AG4*1250</f>
        <v>9062.5</v>
      </c>
      <c r="AI4" s="42" t="n">
        <v>428</v>
      </c>
      <c r="AJ4" s="42" t="n">
        <v>19</v>
      </c>
      <c r="AK4" s="43" t="n">
        <v>398</v>
      </c>
      <c r="AL4" s="43" t="n">
        <v>18</v>
      </c>
      <c r="AM4" s="44" t="n">
        <f aca="false">AD4/AI4</f>
        <v>1.43691588785047</v>
      </c>
      <c r="AN4" s="45" t="n">
        <f aca="false">AE4/AK4</f>
        <v>1.47989949748744</v>
      </c>
      <c r="AO4" s="46" t="n">
        <f aca="false">AN4-AM4</f>
        <v>0.0429836096369698</v>
      </c>
      <c r="AMI4" s="0"/>
      <c r="AMJ4" s="0"/>
    </row>
    <row r="5" s="47" customFormat="true" ht="24" hidden="false" customHeight="true" outlineLevel="0" collapsed="false">
      <c r="A5" s="31"/>
      <c r="B5" s="32" t="s">
        <v>46</v>
      </c>
      <c r="C5" s="33" t="s">
        <v>47</v>
      </c>
      <c r="D5" s="34" t="s">
        <v>45</v>
      </c>
      <c r="E5" s="35" t="n">
        <v>468</v>
      </c>
      <c r="F5" s="36" t="n">
        <v>437</v>
      </c>
      <c r="G5" s="37" t="n">
        <f aca="false">F5-E5</f>
        <v>-31</v>
      </c>
      <c r="H5" s="35" t="n">
        <v>70</v>
      </c>
      <c r="I5" s="36" t="n">
        <v>67</v>
      </c>
      <c r="J5" s="37" t="n">
        <f aca="false">I5-H5</f>
        <v>-3</v>
      </c>
      <c r="K5" s="35" t="n">
        <v>0</v>
      </c>
      <c r="L5" s="36" t="n">
        <v>25</v>
      </c>
      <c r="M5" s="36" t="n">
        <v>0</v>
      </c>
      <c r="N5" s="37" t="n">
        <f aca="false">(L5+M5)-K5</f>
        <v>25</v>
      </c>
      <c r="O5" s="38" t="n">
        <v>42</v>
      </c>
      <c r="P5" s="39" t="n">
        <v>42</v>
      </c>
      <c r="Q5" s="37" t="n">
        <f aca="false">P5-O5</f>
        <v>0</v>
      </c>
      <c r="R5" s="38" t="n">
        <v>0</v>
      </c>
      <c r="S5" s="39" t="n">
        <v>0</v>
      </c>
      <c r="T5" s="37" t="n">
        <f aca="false">S5-R5</f>
        <v>0</v>
      </c>
      <c r="U5" s="38" t="n">
        <v>0</v>
      </c>
      <c r="V5" s="39" t="n">
        <v>0</v>
      </c>
      <c r="W5" s="37" t="n">
        <f aca="false">V5-U5</f>
        <v>0</v>
      </c>
      <c r="X5" s="35" t="n">
        <v>637</v>
      </c>
      <c r="Y5" s="36" t="n">
        <v>634</v>
      </c>
      <c r="Z5" s="37" t="n">
        <f aca="false">Y5-X5</f>
        <v>-3</v>
      </c>
      <c r="AA5" s="35" t="n">
        <v>59</v>
      </c>
      <c r="AB5" s="36" t="n">
        <v>53</v>
      </c>
      <c r="AC5" s="37" t="n">
        <f aca="false">AB5-AA5</f>
        <v>-6</v>
      </c>
      <c r="AD5" s="35" t="n">
        <v>696</v>
      </c>
      <c r="AE5" s="36" t="n">
        <v>687</v>
      </c>
      <c r="AF5" s="37" t="n">
        <f aca="false">AE5-AD5</f>
        <v>-9</v>
      </c>
      <c r="AG5" s="40" t="n">
        <v>6.25</v>
      </c>
      <c r="AH5" s="41" t="n">
        <f aca="false">AG5*1250</f>
        <v>7812.5</v>
      </c>
      <c r="AI5" s="42" t="n">
        <v>478</v>
      </c>
      <c r="AJ5" s="42" t="n">
        <v>18</v>
      </c>
      <c r="AK5" s="43" t="n">
        <v>463</v>
      </c>
      <c r="AL5" s="43" t="n">
        <v>17</v>
      </c>
      <c r="AM5" s="44" t="n">
        <f aca="false">AD5/AI5</f>
        <v>1.45606694560669</v>
      </c>
      <c r="AN5" s="45" t="n">
        <f aca="false">AE5/AK5</f>
        <v>1.48380129589633</v>
      </c>
      <c r="AO5" s="46" t="n">
        <f aca="false">AN5-AM5</f>
        <v>0.0277343502896337</v>
      </c>
      <c r="AMI5" s="0"/>
      <c r="AMJ5" s="0"/>
    </row>
    <row r="6" s="47" customFormat="true" ht="24" hidden="false" customHeight="true" outlineLevel="0" collapsed="false">
      <c r="A6" s="31" t="s">
        <v>42</v>
      </c>
      <c r="B6" s="32" t="s">
        <v>48</v>
      </c>
      <c r="C6" s="33" t="s">
        <v>49</v>
      </c>
      <c r="D6" s="34" t="s">
        <v>45</v>
      </c>
      <c r="E6" s="35" t="n">
        <v>598</v>
      </c>
      <c r="F6" s="36" t="n">
        <v>618</v>
      </c>
      <c r="G6" s="37" t="n">
        <f aca="false">F6-E6</f>
        <v>20</v>
      </c>
      <c r="H6" s="35" t="n">
        <v>84</v>
      </c>
      <c r="I6" s="36" t="n">
        <v>87</v>
      </c>
      <c r="J6" s="37" t="n">
        <f aca="false">I6-H6</f>
        <v>3</v>
      </c>
      <c r="K6" s="35" t="n">
        <v>22.5</v>
      </c>
      <c r="L6" s="36" t="n">
        <v>17</v>
      </c>
      <c r="M6" s="36" t="n">
        <v>4.5</v>
      </c>
      <c r="N6" s="37" t="n">
        <f aca="false">(L6+M6)-K6</f>
        <v>-1</v>
      </c>
      <c r="O6" s="38" t="n">
        <v>21</v>
      </c>
      <c r="P6" s="39" t="n">
        <v>21</v>
      </c>
      <c r="Q6" s="37" t="n">
        <f aca="false">P6-O6</f>
        <v>0</v>
      </c>
      <c r="R6" s="38" t="n">
        <v>18</v>
      </c>
      <c r="S6" s="39" t="n">
        <v>18</v>
      </c>
      <c r="T6" s="37" t="n">
        <f aca="false">S6-R6</f>
        <v>0</v>
      </c>
      <c r="U6" s="38" t="n">
        <v>0</v>
      </c>
      <c r="V6" s="39" t="n">
        <v>0</v>
      </c>
      <c r="W6" s="37" t="n">
        <f aca="false">V6-U6</f>
        <v>0</v>
      </c>
      <c r="X6" s="35" t="n">
        <v>686.5</v>
      </c>
      <c r="Y6" s="36" t="n">
        <v>710.5</v>
      </c>
      <c r="Z6" s="37" t="n">
        <f aca="false">Y6-X6</f>
        <v>24</v>
      </c>
      <c r="AA6" s="35" t="n">
        <v>57</v>
      </c>
      <c r="AB6" s="36" t="n">
        <v>55</v>
      </c>
      <c r="AC6" s="37" t="n">
        <f aca="false">AB6-AA6</f>
        <v>-2</v>
      </c>
      <c r="AD6" s="35" t="n">
        <v>743.5</v>
      </c>
      <c r="AE6" s="36" t="n">
        <v>765.5</v>
      </c>
      <c r="AF6" s="37" t="n">
        <f aca="false">AE6-AD6</f>
        <v>22</v>
      </c>
      <c r="AG6" s="40" t="n">
        <v>10.25</v>
      </c>
      <c r="AH6" s="41" t="n">
        <f aca="false">AG6*1250</f>
        <v>12812.5</v>
      </c>
      <c r="AI6" s="42" t="n">
        <v>555</v>
      </c>
      <c r="AJ6" s="42" t="n">
        <v>23</v>
      </c>
      <c r="AK6" s="43" t="n">
        <v>552</v>
      </c>
      <c r="AL6" s="43" t="n">
        <v>24</v>
      </c>
      <c r="AM6" s="44" t="n">
        <f aca="false">AD6/AI6</f>
        <v>1.33963963963964</v>
      </c>
      <c r="AN6" s="45" t="n">
        <f aca="false">AE6/AK6</f>
        <v>1.38677536231884</v>
      </c>
      <c r="AO6" s="46" t="n">
        <f aca="false">AN6-AM6</f>
        <v>0.0471357226792009</v>
      </c>
      <c r="AMI6" s="0"/>
      <c r="AMJ6" s="0"/>
    </row>
    <row r="7" s="47" customFormat="true" ht="24" hidden="false" customHeight="true" outlineLevel="0" collapsed="false">
      <c r="A7" s="31"/>
      <c r="B7" s="32" t="s">
        <v>50</v>
      </c>
      <c r="C7" s="33" t="s">
        <v>51</v>
      </c>
      <c r="D7" s="34" t="s">
        <v>52</v>
      </c>
      <c r="E7" s="35" t="n">
        <v>520</v>
      </c>
      <c r="F7" s="36" t="n">
        <v>515</v>
      </c>
      <c r="G7" s="37" t="n">
        <f aca="false">F7-E7</f>
        <v>-5</v>
      </c>
      <c r="H7" s="35" t="n">
        <v>76</v>
      </c>
      <c r="I7" s="36" t="n">
        <v>76</v>
      </c>
      <c r="J7" s="37" t="n">
        <f aca="false">I7-H7</f>
        <v>0</v>
      </c>
      <c r="K7" s="35" t="n">
        <v>0</v>
      </c>
      <c r="L7" s="36" t="n">
        <v>17</v>
      </c>
      <c r="M7" s="36" t="n">
        <v>0</v>
      </c>
      <c r="N7" s="37" t="n">
        <f aca="false">(L7+M7)-K7</f>
        <v>17</v>
      </c>
      <c r="O7" s="38" t="n">
        <v>18</v>
      </c>
      <c r="P7" s="39" t="n">
        <v>21</v>
      </c>
      <c r="Q7" s="37" t="n">
        <f aca="false">P7-O7</f>
        <v>3</v>
      </c>
      <c r="R7" s="38" t="n">
        <v>18</v>
      </c>
      <c r="S7" s="39" t="n">
        <v>18</v>
      </c>
      <c r="T7" s="37" t="n">
        <f aca="false">S7-R7</f>
        <v>0</v>
      </c>
      <c r="U7" s="38" t="n">
        <v>0</v>
      </c>
      <c r="V7" s="39" t="n">
        <v>0</v>
      </c>
      <c r="W7" s="37" t="n">
        <f aca="false">V7-U7</f>
        <v>0</v>
      </c>
      <c r="X7" s="35" t="n">
        <v>580</v>
      </c>
      <c r="Y7" s="36" t="n">
        <v>591</v>
      </c>
      <c r="Z7" s="37" t="n">
        <f aca="false">Y7-X7</f>
        <v>11</v>
      </c>
      <c r="AA7" s="35" t="n">
        <v>52</v>
      </c>
      <c r="AB7" s="36" t="n">
        <v>56</v>
      </c>
      <c r="AC7" s="37" t="n">
        <f aca="false">AB7-AA7</f>
        <v>4</v>
      </c>
      <c r="AD7" s="35" t="n">
        <v>632</v>
      </c>
      <c r="AE7" s="36" t="n">
        <v>647</v>
      </c>
      <c r="AF7" s="37" t="n">
        <f aca="false">AE7-AD7</f>
        <v>15</v>
      </c>
      <c r="AG7" s="40" t="n">
        <v>7.5</v>
      </c>
      <c r="AH7" s="41" t="n">
        <f aca="false">AG7*1250</f>
        <v>9375</v>
      </c>
      <c r="AI7" s="42" t="n">
        <v>544</v>
      </c>
      <c r="AJ7" s="42" t="n">
        <v>20</v>
      </c>
      <c r="AK7" s="43" t="n">
        <v>564</v>
      </c>
      <c r="AL7" s="43" t="n">
        <v>20</v>
      </c>
      <c r="AM7" s="44" t="n">
        <f aca="false">AD7/AI7</f>
        <v>1.16176470588235</v>
      </c>
      <c r="AN7" s="45" t="n">
        <f aca="false">AE7/AK7</f>
        <v>1.14716312056738</v>
      </c>
      <c r="AO7" s="48" t="n">
        <f aca="false">AN7-AM7</f>
        <v>-0.0146015853149772</v>
      </c>
      <c r="AMI7" s="0"/>
      <c r="AMJ7" s="0"/>
    </row>
    <row r="8" s="47" customFormat="true" ht="24" hidden="false" customHeight="true" outlineLevel="0" collapsed="false">
      <c r="A8" s="31"/>
      <c r="B8" s="32" t="s">
        <v>53</v>
      </c>
      <c r="C8" s="33" t="s">
        <v>54</v>
      </c>
      <c r="D8" s="34" t="s">
        <v>52</v>
      </c>
      <c r="E8" s="35" t="n">
        <v>546</v>
      </c>
      <c r="F8" s="36" t="n">
        <v>592</v>
      </c>
      <c r="G8" s="37" t="n">
        <f aca="false">F8-E8</f>
        <v>46</v>
      </c>
      <c r="H8" s="35" t="n">
        <v>79</v>
      </c>
      <c r="I8" s="36" t="n">
        <v>85</v>
      </c>
      <c r="J8" s="37" t="n">
        <f aca="false">I8-H8</f>
        <v>6</v>
      </c>
      <c r="K8" s="35" t="n">
        <v>0</v>
      </c>
      <c r="L8" s="36" t="n">
        <v>17</v>
      </c>
      <c r="M8" s="36" t="n">
        <v>0</v>
      </c>
      <c r="N8" s="37" t="n">
        <f aca="false">(L8+M8)-K8</f>
        <v>17</v>
      </c>
      <c r="O8" s="38" t="n">
        <v>21</v>
      </c>
      <c r="P8" s="39" t="n">
        <v>21</v>
      </c>
      <c r="Q8" s="37" t="n">
        <f aca="false">P8-O8</f>
        <v>0</v>
      </c>
      <c r="R8" s="38" t="n">
        <v>0</v>
      </c>
      <c r="S8" s="39" t="n">
        <v>0</v>
      </c>
      <c r="T8" s="37" t="n">
        <f aca="false">S8-R8</f>
        <v>0</v>
      </c>
      <c r="U8" s="38" t="n">
        <v>0</v>
      </c>
      <c r="V8" s="39" t="n">
        <v>0</v>
      </c>
      <c r="W8" s="37" t="n">
        <f aca="false">V8-U8</f>
        <v>0</v>
      </c>
      <c r="X8" s="35" t="n">
        <v>592</v>
      </c>
      <c r="Y8" s="36" t="n">
        <v>651</v>
      </c>
      <c r="Z8" s="37" t="n">
        <f aca="false">Y8-X8</f>
        <v>59</v>
      </c>
      <c r="AA8" s="35" t="n">
        <v>54</v>
      </c>
      <c r="AB8" s="36" t="n">
        <v>64</v>
      </c>
      <c r="AC8" s="37" t="n">
        <f aca="false">AB8-AA8</f>
        <v>10</v>
      </c>
      <c r="AD8" s="35" t="n">
        <v>646</v>
      </c>
      <c r="AE8" s="36" t="n">
        <v>715</v>
      </c>
      <c r="AF8" s="37" t="n">
        <f aca="false">AE8-AD8</f>
        <v>69</v>
      </c>
      <c r="AG8" s="40" t="n">
        <v>6.75</v>
      </c>
      <c r="AH8" s="41" t="n">
        <f aca="false">AG8*1250</f>
        <v>8437.5</v>
      </c>
      <c r="AI8" s="42" t="n">
        <v>592</v>
      </c>
      <c r="AJ8" s="42" t="n">
        <v>21</v>
      </c>
      <c r="AK8" s="43" t="n">
        <v>610</v>
      </c>
      <c r="AL8" s="43" t="n">
        <v>23</v>
      </c>
      <c r="AM8" s="44" t="n">
        <f aca="false">AD8/AI8</f>
        <v>1.09121621621622</v>
      </c>
      <c r="AN8" s="45" t="n">
        <f aca="false">AE8/AK8</f>
        <v>1.17213114754098</v>
      </c>
      <c r="AO8" s="46" t="n">
        <f aca="false">AN8-AM8</f>
        <v>0.0809149313247675</v>
      </c>
      <c r="AMI8" s="0"/>
      <c r="AMJ8" s="0"/>
    </row>
    <row r="9" s="47" customFormat="true" ht="24" hidden="false" customHeight="true" outlineLevel="0" collapsed="false">
      <c r="A9" s="31"/>
      <c r="B9" s="32" t="s">
        <v>55</v>
      </c>
      <c r="C9" s="33" t="s">
        <v>56</v>
      </c>
      <c r="D9" s="34" t="s">
        <v>57</v>
      </c>
      <c r="E9" s="35" t="n">
        <v>546</v>
      </c>
      <c r="F9" s="36" t="n">
        <v>566</v>
      </c>
      <c r="G9" s="37" t="n">
        <f aca="false">F9-E9</f>
        <v>20</v>
      </c>
      <c r="H9" s="35" t="n">
        <v>82</v>
      </c>
      <c r="I9" s="36" t="n">
        <v>85</v>
      </c>
      <c r="J9" s="37" t="n">
        <f aca="false">I9-H9</f>
        <v>3</v>
      </c>
      <c r="K9" s="35" t="n">
        <v>0</v>
      </c>
      <c r="L9" s="36" t="n">
        <v>17</v>
      </c>
      <c r="M9" s="36" t="n">
        <v>0</v>
      </c>
      <c r="N9" s="37" t="n">
        <f aca="false">(L9+M9)-K9</f>
        <v>17</v>
      </c>
      <c r="O9" s="38" t="n">
        <v>21</v>
      </c>
      <c r="P9" s="39" t="n">
        <v>21</v>
      </c>
      <c r="Q9" s="37" t="n">
        <f aca="false">P9-O9</f>
        <v>0</v>
      </c>
      <c r="R9" s="38" t="n">
        <v>18</v>
      </c>
      <c r="S9" s="39" t="n">
        <v>18</v>
      </c>
      <c r="T9" s="37" t="n">
        <f aca="false">S9-R9</f>
        <v>0</v>
      </c>
      <c r="U9" s="38" t="n">
        <v>0</v>
      </c>
      <c r="V9" s="39" t="n">
        <v>0</v>
      </c>
      <c r="W9" s="37" t="n">
        <f aca="false">V9-U9</f>
        <v>0</v>
      </c>
      <c r="X9" s="35" t="n">
        <v>613</v>
      </c>
      <c r="Y9" s="36" t="n">
        <v>645</v>
      </c>
      <c r="Z9" s="37" t="n">
        <f aca="false">Y9-X9</f>
        <v>32</v>
      </c>
      <c r="AA9" s="35" t="n">
        <v>54</v>
      </c>
      <c r="AB9" s="36" t="n">
        <v>62</v>
      </c>
      <c r="AC9" s="37" t="n">
        <f aca="false">AB9-AA9</f>
        <v>8</v>
      </c>
      <c r="AD9" s="35" t="n">
        <v>667</v>
      </c>
      <c r="AE9" s="36" t="n">
        <v>707</v>
      </c>
      <c r="AF9" s="37" t="n">
        <f aca="false">AE9-AD9</f>
        <v>40</v>
      </c>
      <c r="AG9" s="40" t="n">
        <v>8</v>
      </c>
      <c r="AH9" s="41" t="n">
        <f aca="false">AG9*1250</f>
        <v>10000</v>
      </c>
      <c r="AI9" s="42" t="n">
        <v>590</v>
      </c>
      <c r="AJ9" s="42" t="n">
        <v>21</v>
      </c>
      <c r="AK9" s="43" t="n">
        <v>616</v>
      </c>
      <c r="AL9" s="43" t="n">
        <v>22</v>
      </c>
      <c r="AM9" s="44" t="n">
        <f aca="false">AD9/AI9</f>
        <v>1.13050847457627</v>
      </c>
      <c r="AN9" s="45" t="n">
        <f aca="false">AE9/AK9</f>
        <v>1.14772727272727</v>
      </c>
      <c r="AO9" s="46" t="n">
        <f aca="false">AN9-AM9</f>
        <v>0.0172187981510015</v>
      </c>
      <c r="AMI9" s="0"/>
      <c r="AMJ9" s="0"/>
    </row>
    <row r="10" s="47" customFormat="true" ht="24" hidden="false" customHeight="true" outlineLevel="0" collapsed="false">
      <c r="A10" s="31"/>
      <c r="B10" s="32" t="s">
        <v>58</v>
      </c>
      <c r="C10" s="33" t="s">
        <v>59</v>
      </c>
      <c r="D10" s="34" t="s">
        <v>60</v>
      </c>
      <c r="E10" s="35" t="n">
        <v>598</v>
      </c>
      <c r="F10" s="36" t="n">
        <v>567</v>
      </c>
      <c r="G10" s="37" t="n">
        <f aca="false">F10-E10</f>
        <v>-31</v>
      </c>
      <c r="H10" s="35" t="n">
        <v>85</v>
      </c>
      <c r="I10" s="36" t="n">
        <v>82</v>
      </c>
      <c r="J10" s="37" t="n">
        <f aca="false">I10-H10</f>
        <v>-3</v>
      </c>
      <c r="K10" s="35" t="n">
        <v>0</v>
      </c>
      <c r="L10" s="36" t="n">
        <v>17</v>
      </c>
      <c r="M10" s="36" t="n">
        <v>0</v>
      </c>
      <c r="N10" s="37" t="n">
        <f aca="false">(L10+M10)-K10</f>
        <v>17</v>
      </c>
      <c r="O10" s="38" t="n">
        <v>18</v>
      </c>
      <c r="P10" s="39" t="n">
        <v>18</v>
      </c>
      <c r="Q10" s="37" t="n">
        <f aca="false">P10-O10</f>
        <v>0</v>
      </c>
      <c r="R10" s="38" t="n">
        <v>0</v>
      </c>
      <c r="S10" s="39" t="n">
        <v>0</v>
      </c>
      <c r="T10" s="37" t="n">
        <f aca="false">S10-R10</f>
        <v>0</v>
      </c>
      <c r="U10" s="38" t="n">
        <v>0</v>
      </c>
      <c r="V10" s="39" t="n">
        <v>0</v>
      </c>
      <c r="W10" s="37" t="n">
        <f aca="false">V10-U10</f>
        <v>0</v>
      </c>
      <c r="X10" s="35" t="n">
        <v>655</v>
      </c>
      <c r="Y10" s="36" t="n">
        <v>638</v>
      </c>
      <c r="Z10" s="37" t="n">
        <f aca="false">Y10-X10</f>
        <v>-17</v>
      </c>
      <c r="AA10" s="35" t="n">
        <v>46</v>
      </c>
      <c r="AB10" s="36" t="n">
        <v>46</v>
      </c>
      <c r="AC10" s="37" t="n">
        <f aca="false">AB10-AA10</f>
        <v>0</v>
      </c>
      <c r="AD10" s="35" t="n">
        <v>701</v>
      </c>
      <c r="AE10" s="36" t="n">
        <v>684</v>
      </c>
      <c r="AF10" s="37" t="n">
        <f aca="false">AE10-AD10</f>
        <v>-17</v>
      </c>
      <c r="AG10" s="40" t="n">
        <v>7</v>
      </c>
      <c r="AH10" s="41" t="n">
        <f aca="false">AG10*1250</f>
        <v>8750</v>
      </c>
      <c r="AI10" s="42" t="n">
        <v>638</v>
      </c>
      <c r="AJ10" s="42" t="n">
        <v>23</v>
      </c>
      <c r="AK10" s="43" t="n">
        <v>612</v>
      </c>
      <c r="AL10" s="43" t="n">
        <v>22</v>
      </c>
      <c r="AM10" s="44" t="n">
        <f aca="false">AD10/AI10</f>
        <v>1.0987460815047</v>
      </c>
      <c r="AN10" s="45" t="n">
        <f aca="false">AE10/AK10</f>
        <v>1.11764705882353</v>
      </c>
      <c r="AO10" s="46" t="n">
        <f aca="false">AN10-AM10</f>
        <v>0.0189009773188273</v>
      </c>
      <c r="AMI10" s="0"/>
      <c r="AMJ10" s="0"/>
    </row>
    <row r="11" s="47" customFormat="true" ht="24" hidden="false" customHeight="true" outlineLevel="0" collapsed="false">
      <c r="A11" s="31"/>
      <c r="B11" s="32" t="s">
        <v>61</v>
      </c>
      <c r="C11" s="33" t="s">
        <v>62</v>
      </c>
      <c r="D11" s="34" t="s">
        <v>63</v>
      </c>
      <c r="E11" s="35" t="n">
        <v>468</v>
      </c>
      <c r="F11" s="36" t="n">
        <v>464</v>
      </c>
      <c r="G11" s="37" t="n">
        <f aca="false">F11-E11</f>
        <v>-4</v>
      </c>
      <c r="H11" s="35" t="n">
        <v>66</v>
      </c>
      <c r="I11" s="36" t="n">
        <v>66</v>
      </c>
      <c r="J11" s="37" t="n">
        <f aca="false">I11-H11</f>
        <v>0</v>
      </c>
      <c r="K11" s="35" t="n">
        <v>0</v>
      </c>
      <c r="L11" s="36" t="n">
        <v>34</v>
      </c>
      <c r="M11" s="36" t="n">
        <v>0</v>
      </c>
      <c r="N11" s="37" t="n">
        <f aca="false">(L11+M11)-K11</f>
        <v>34</v>
      </c>
      <c r="O11" s="38" t="n">
        <v>21</v>
      </c>
      <c r="P11" s="39" t="n">
        <v>21</v>
      </c>
      <c r="Q11" s="37" t="n">
        <f aca="false">P11-O11</f>
        <v>0</v>
      </c>
      <c r="R11" s="38" t="n">
        <v>0</v>
      </c>
      <c r="S11" s="39" t="n">
        <v>0</v>
      </c>
      <c r="T11" s="37" t="n">
        <f aca="false">S11-R11</f>
        <v>0</v>
      </c>
      <c r="U11" s="38" t="n">
        <v>0</v>
      </c>
      <c r="V11" s="39" t="n">
        <v>0</v>
      </c>
      <c r="W11" s="37" t="n">
        <f aca="false">V11-U11</f>
        <v>0</v>
      </c>
      <c r="X11" s="35" t="n">
        <v>509</v>
      </c>
      <c r="Y11" s="36" t="n">
        <v>533</v>
      </c>
      <c r="Z11" s="37" t="n">
        <f aca="false">Y11-X11</f>
        <v>24</v>
      </c>
      <c r="AA11" s="35" t="n">
        <v>46</v>
      </c>
      <c r="AB11" s="36" t="n">
        <v>52</v>
      </c>
      <c r="AC11" s="37" t="n">
        <f aca="false">AB11-AA11</f>
        <v>6</v>
      </c>
      <c r="AD11" s="35" t="n">
        <v>555</v>
      </c>
      <c r="AE11" s="36" t="n">
        <v>585</v>
      </c>
      <c r="AF11" s="37" t="n">
        <f aca="false">AE11-AD11</f>
        <v>30</v>
      </c>
      <c r="AG11" s="40" t="n">
        <v>5.75</v>
      </c>
      <c r="AH11" s="41" t="n">
        <f aca="false">AG11*1250</f>
        <v>7187.5</v>
      </c>
      <c r="AI11" s="42" t="n">
        <v>521</v>
      </c>
      <c r="AJ11" s="42" t="n">
        <v>18</v>
      </c>
      <c r="AK11" s="43" t="n">
        <v>514</v>
      </c>
      <c r="AL11" s="43" t="n">
        <v>18</v>
      </c>
      <c r="AM11" s="44" t="n">
        <f aca="false">AD11/AI11</f>
        <v>1.06525911708253</v>
      </c>
      <c r="AN11" s="45" t="n">
        <f aca="false">AE11/AK11</f>
        <v>1.13813229571984</v>
      </c>
      <c r="AO11" s="46" t="n">
        <f aca="false">AN11-AM11</f>
        <v>0.0728731786373107</v>
      </c>
      <c r="AMI11" s="0"/>
      <c r="AMJ11" s="0"/>
    </row>
    <row r="12" s="47" customFormat="true" ht="24" hidden="false" customHeight="true" outlineLevel="0" collapsed="false">
      <c r="A12" s="31"/>
      <c r="B12" s="32" t="s">
        <v>64</v>
      </c>
      <c r="C12" s="33" t="s">
        <v>65</v>
      </c>
      <c r="D12" s="34" t="s">
        <v>66</v>
      </c>
      <c r="E12" s="35" t="n">
        <v>650</v>
      </c>
      <c r="F12" s="36" t="n">
        <v>669</v>
      </c>
      <c r="G12" s="37" t="n">
        <f aca="false">F12-E12</f>
        <v>19</v>
      </c>
      <c r="H12" s="35" t="n">
        <v>90</v>
      </c>
      <c r="I12" s="36" t="n">
        <v>93</v>
      </c>
      <c r="J12" s="37" t="n">
        <f aca="false">I12-H12</f>
        <v>3</v>
      </c>
      <c r="K12" s="35" t="n">
        <v>0</v>
      </c>
      <c r="L12" s="36" t="n">
        <v>17</v>
      </c>
      <c r="M12" s="36" t="n">
        <v>0</v>
      </c>
      <c r="N12" s="37" t="n">
        <f aca="false">(L12+M12)-K12</f>
        <v>17</v>
      </c>
      <c r="O12" s="38" t="n">
        <v>21</v>
      </c>
      <c r="P12" s="39" t="n">
        <v>21</v>
      </c>
      <c r="Q12" s="37" t="n">
        <f aca="false">P12-O12</f>
        <v>0</v>
      </c>
      <c r="R12" s="38" t="n">
        <v>0</v>
      </c>
      <c r="S12" s="39" t="n">
        <v>0</v>
      </c>
      <c r="T12" s="37" t="n">
        <f aca="false">S12-R12</f>
        <v>0</v>
      </c>
      <c r="U12" s="38" t="n">
        <v>0</v>
      </c>
      <c r="V12" s="39" t="n">
        <v>0</v>
      </c>
      <c r="W12" s="37" t="n">
        <f aca="false">V12-U12</f>
        <v>0</v>
      </c>
      <c r="X12" s="35" t="n">
        <v>697</v>
      </c>
      <c r="Y12" s="36" t="n">
        <v>728</v>
      </c>
      <c r="Z12" s="37" t="n">
        <f aca="false">Y12-X12</f>
        <v>31</v>
      </c>
      <c r="AA12" s="35" t="n">
        <v>64</v>
      </c>
      <c r="AB12" s="36" t="n">
        <v>72</v>
      </c>
      <c r="AC12" s="37" t="n">
        <f aca="false">AB12-AA12</f>
        <v>8</v>
      </c>
      <c r="AD12" s="35" t="n">
        <v>761</v>
      </c>
      <c r="AE12" s="36" t="n">
        <v>800</v>
      </c>
      <c r="AF12" s="37" t="n">
        <f aca="false">AE12-AD12</f>
        <v>39</v>
      </c>
      <c r="AG12" s="40" t="n">
        <v>7.25</v>
      </c>
      <c r="AH12" s="41" t="n">
        <f aca="false">AG12*1250</f>
        <v>9062.5</v>
      </c>
      <c r="AI12" s="42" t="n">
        <v>719</v>
      </c>
      <c r="AJ12" s="42" t="n">
        <v>25</v>
      </c>
      <c r="AK12" s="43" t="n">
        <v>732</v>
      </c>
      <c r="AL12" s="43" t="n">
        <v>26</v>
      </c>
      <c r="AM12" s="44" t="n">
        <f aca="false">AD12/AI12</f>
        <v>1.05841446453408</v>
      </c>
      <c r="AN12" s="45" t="n">
        <f aca="false">AE12/AK12</f>
        <v>1.09289617486339</v>
      </c>
      <c r="AO12" s="46" t="n">
        <f aca="false">AN12-AM12</f>
        <v>0.0344817103293129</v>
      </c>
      <c r="AMI12" s="0"/>
      <c r="AMJ12" s="0"/>
    </row>
    <row r="13" s="47" customFormat="true" ht="24" hidden="false" customHeight="true" outlineLevel="0" collapsed="false">
      <c r="A13" s="31"/>
      <c r="B13" s="32" t="s">
        <v>67</v>
      </c>
      <c r="C13" s="33" t="s">
        <v>68</v>
      </c>
      <c r="D13" s="34" t="s">
        <v>69</v>
      </c>
      <c r="E13" s="35" t="n">
        <v>546</v>
      </c>
      <c r="F13" s="36" t="n">
        <v>541</v>
      </c>
      <c r="G13" s="37" t="n">
        <f aca="false">F13-E13</f>
        <v>-5</v>
      </c>
      <c r="H13" s="35" t="n">
        <v>78</v>
      </c>
      <c r="I13" s="36" t="n">
        <v>78</v>
      </c>
      <c r="J13" s="37" t="n">
        <f aca="false">I13-H13</f>
        <v>0</v>
      </c>
      <c r="K13" s="35" t="n">
        <v>0</v>
      </c>
      <c r="L13" s="36" t="n">
        <v>17</v>
      </c>
      <c r="M13" s="36" t="n">
        <v>0</v>
      </c>
      <c r="N13" s="37" t="n">
        <f aca="false">(L13+M13)-K13</f>
        <v>17</v>
      </c>
      <c r="O13" s="38" t="n">
        <v>21</v>
      </c>
      <c r="P13" s="39" t="n">
        <v>21</v>
      </c>
      <c r="Q13" s="37" t="n">
        <f aca="false">P13-O13</f>
        <v>0</v>
      </c>
      <c r="R13" s="38" t="n">
        <v>0</v>
      </c>
      <c r="S13" s="39" t="n">
        <v>0</v>
      </c>
      <c r="T13" s="37" t="n">
        <f aca="false">S13-R13</f>
        <v>0</v>
      </c>
      <c r="U13" s="38" t="n">
        <v>18</v>
      </c>
      <c r="V13" s="39" t="n">
        <v>18</v>
      </c>
      <c r="W13" s="37" t="n">
        <f aca="false">V13-U13</f>
        <v>0</v>
      </c>
      <c r="X13" s="35" t="n">
        <v>609</v>
      </c>
      <c r="Y13" s="36" t="n">
        <v>616</v>
      </c>
      <c r="Z13" s="37" t="n">
        <f aca="false">Y13-X13</f>
        <v>7</v>
      </c>
      <c r="AA13" s="35" t="n">
        <v>54</v>
      </c>
      <c r="AB13" s="36" t="n">
        <v>59</v>
      </c>
      <c r="AC13" s="37" t="n">
        <f aca="false">AB13-AA13</f>
        <v>5</v>
      </c>
      <c r="AD13" s="35" t="n">
        <v>663</v>
      </c>
      <c r="AE13" s="36" t="n">
        <v>675</v>
      </c>
      <c r="AF13" s="37" t="n">
        <f aca="false">AE13-AD13</f>
        <v>12</v>
      </c>
      <c r="AG13" s="40" t="n">
        <v>8</v>
      </c>
      <c r="AH13" s="41" t="n">
        <f aca="false">AG13*1250</f>
        <v>10000</v>
      </c>
      <c r="AI13" s="42" t="n">
        <v>590</v>
      </c>
      <c r="AJ13" s="42" t="n">
        <v>21</v>
      </c>
      <c r="AK13" s="43" t="n">
        <v>564</v>
      </c>
      <c r="AL13" s="43" t="n">
        <v>21</v>
      </c>
      <c r="AM13" s="44" t="n">
        <f aca="false">AD13/AI13</f>
        <v>1.12372881355932</v>
      </c>
      <c r="AN13" s="45" t="n">
        <f aca="false">AE13/AK13</f>
        <v>1.1968085106383</v>
      </c>
      <c r="AO13" s="46" t="n">
        <f aca="false">AN13-AM13</f>
        <v>0.073079697078976</v>
      </c>
      <c r="AMI13" s="0"/>
      <c r="AMJ13" s="0"/>
    </row>
    <row r="14" s="47" customFormat="true" ht="24" hidden="false" customHeight="true" outlineLevel="0" collapsed="false">
      <c r="A14" s="31" t="s">
        <v>42</v>
      </c>
      <c r="B14" s="32" t="s">
        <v>70</v>
      </c>
      <c r="C14" s="33" t="s">
        <v>71</v>
      </c>
      <c r="D14" s="34" t="s">
        <v>69</v>
      </c>
      <c r="E14" s="35" t="n">
        <v>598</v>
      </c>
      <c r="F14" s="36" t="n">
        <v>593</v>
      </c>
      <c r="G14" s="37" t="n">
        <f aca="false">F14-E14</f>
        <v>-5</v>
      </c>
      <c r="H14" s="35" t="n">
        <v>88</v>
      </c>
      <c r="I14" s="36" t="n">
        <v>88</v>
      </c>
      <c r="J14" s="37" t="n">
        <f aca="false">I14-H14</f>
        <v>0</v>
      </c>
      <c r="K14" s="35" t="n">
        <v>19</v>
      </c>
      <c r="L14" s="36" t="n">
        <v>17</v>
      </c>
      <c r="M14" s="36" t="n">
        <v>1.5</v>
      </c>
      <c r="N14" s="37" t="n">
        <f aca="false">(L14+M14)-K14</f>
        <v>-0.5</v>
      </c>
      <c r="O14" s="38" t="n">
        <v>21</v>
      </c>
      <c r="P14" s="39" t="n">
        <v>21</v>
      </c>
      <c r="Q14" s="37" t="n">
        <f aca="false">P14-O14</f>
        <v>0</v>
      </c>
      <c r="R14" s="38" t="n">
        <v>18</v>
      </c>
      <c r="S14" s="39" t="n">
        <v>18</v>
      </c>
      <c r="T14" s="37" t="n">
        <f aca="false">S14-R14</f>
        <v>0</v>
      </c>
      <c r="U14" s="38" t="n">
        <v>0</v>
      </c>
      <c r="V14" s="39" t="n">
        <v>0</v>
      </c>
      <c r="W14" s="37" t="n">
        <f aca="false">V14-U14</f>
        <v>0</v>
      </c>
      <c r="X14" s="35" t="n">
        <v>683</v>
      </c>
      <c r="Y14" s="36" t="n">
        <v>673.5</v>
      </c>
      <c r="Z14" s="37" t="n">
        <f aca="false">Y14-X14</f>
        <v>-9.5</v>
      </c>
      <c r="AA14" s="35" t="n">
        <v>61</v>
      </c>
      <c r="AB14" s="36" t="n">
        <v>65</v>
      </c>
      <c r="AC14" s="37" t="n">
        <f aca="false">AB14-AA14</f>
        <v>4</v>
      </c>
      <c r="AD14" s="35" t="n">
        <v>744</v>
      </c>
      <c r="AE14" s="36" t="n">
        <v>738.5</v>
      </c>
      <c r="AF14" s="37" t="n">
        <f aca="false">AE14-AD14</f>
        <v>-5.5</v>
      </c>
      <c r="AG14" s="40" t="n">
        <v>9.75</v>
      </c>
      <c r="AH14" s="41" t="n">
        <f aca="false">AG14*1250</f>
        <v>12187.5</v>
      </c>
      <c r="AI14" s="42" t="n">
        <v>539</v>
      </c>
      <c r="AJ14" s="42" t="n">
        <v>23</v>
      </c>
      <c r="AK14" s="43" t="n">
        <v>535</v>
      </c>
      <c r="AL14" s="43" t="n">
        <v>23</v>
      </c>
      <c r="AM14" s="44" t="n">
        <f aca="false">AD14/AI14</f>
        <v>1.38033395176252</v>
      </c>
      <c r="AN14" s="45" t="n">
        <f aca="false">AE14/AK14</f>
        <v>1.3803738317757</v>
      </c>
      <c r="AO14" s="46" t="n">
        <f aca="false">AN14-AM14</f>
        <v>3.98800131775623E-005</v>
      </c>
      <c r="AMI14" s="0"/>
      <c r="AMJ14" s="0"/>
    </row>
    <row r="15" customFormat="false" ht="28.8" hidden="false" customHeight="false" outlineLevel="0" collapsed="false">
      <c r="A15" s="31"/>
      <c r="B15" s="32" t="s">
        <v>72</v>
      </c>
      <c r="C15" s="33" t="s">
        <v>73</v>
      </c>
      <c r="D15" s="34" t="s">
        <v>74</v>
      </c>
      <c r="E15" s="35" t="n">
        <v>416</v>
      </c>
      <c r="F15" s="36" t="n">
        <v>438</v>
      </c>
      <c r="G15" s="37" t="n">
        <f aca="false">F15-E15</f>
        <v>22</v>
      </c>
      <c r="H15" s="35" t="n">
        <v>60</v>
      </c>
      <c r="I15" s="36" t="n">
        <v>63</v>
      </c>
      <c r="J15" s="37" t="n">
        <f aca="false">I15-H15</f>
        <v>3</v>
      </c>
      <c r="K15" s="35" t="n">
        <v>0</v>
      </c>
      <c r="L15" s="36" t="n">
        <v>17</v>
      </c>
      <c r="M15" s="36" t="n">
        <v>0</v>
      </c>
      <c r="N15" s="37" t="n">
        <f aca="false">(L15+M15)-K15</f>
        <v>17</v>
      </c>
      <c r="O15" s="38" t="n">
        <v>21</v>
      </c>
      <c r="P15" s="39" t="n">
        <v>21</v>
      </c>
      <c r="Q15" s="37" t="n">
        <f aca="false">P15-O15</f>
        <v>0</v>
      </c>
      <c r="R15" s="38" t="n">
        <v>18</v>
      </c>
      <c r="S15" s="39" t="n">
        <v>18</v>
      </c>
      <c r="T15" s="37" t="n">
        <f aca="false">S15-R15</f>
        <v>0</v>
      </c>
      <c r="U15" s="38" t="n">
        <v>0</v>
      </c>
      <c r="V15" s="39" t="n">
        <v>0</v>
      </c>
      <c r="W15" s="37" t="n">
        <f aca="false">V15-U15</f>
        <v>0</v>
      </c>
      <c r="X15" s="35" t="n">
        <v>474</v>
      </c>
      <c r="Y15" s="36" t="n">
        <v>509</v>
      </c>
      <c r="Z15" s="37" t="n">
        <f aca="false">Y15-X15</f>
        <v>35</v>
      </c>
      <c r="AA15" s="35" t="n">
        <v>41</v>
      </c>
      <c r="AB15" s="36" t="n">
        <v>48</v>
      </c>
      <c r="AC15" s="37" t="n">
        <f aca="false">AB15-AA15</f>
        <v>7</v>
      </c>
      <c r="AD15" s="35" t="n">
        <v>515</v>
      </c>
      <c r="AE15" s="36" t="n">
        <v>557</v>
      </c>
      <c r="AF15" s="37" t="n">
        <f aca="false">AE15-AD15</f>
        <v>42</v>
      </c>
      <c r="AG15" s="40" t="n">
        <v>6.25</v>
      </c>
      <c r="AH15" s="41" t="n">
        <f aca="false">AG15*1250</f>
        <v>7812.5</v>
      </c>
      <c r="AI15" s="42" t="n">
        <v>444</v>
      </c>
      <c r="AJ15" s="42" t="n">
        <v>16</v>
      </c>
      <c r="AK15" s="43" t="n">
        <v>431</v>
      </c>
      <c r="AL15" s="43" t="n">
        <v>17</v>
      </c>
      <c r="AM15" s="44" t="n">
        <f aca="false">AD15/AI15</f>
        <v>1.15990990990991</v>
      </c>
      <c r="AN15" s="45" t="n">
        <f aca="false">AE15/AK15</f>
        <v>1.292343387471</v>
      </c>
      <c r="AO15" s="46" t="n">
        <f aca="false">AN15-AM15</f>
        <v>0.132433477561088</v>
      </c>
    </row>
    <row r="16" customFormat="false" ht="28.8" hidden="false" customHeight="false" outlineLevel="0" collapsed="false">
      <c r="A16" s="31"/>
      <c r="B16" s="32" t="s">
        <v>75</v>
      </c>
      <c r="C16" s="33" t="s">
        <v>76</v>
      </c>
      <c r="D16" s="34" t="s">
        <v>77</v>
      </c>
      <c r="E16" s="35" t="n">
        <v>442</v>
      </c>
      <c r="F16" s="36" t="n">
        <v>463</v>
      </c>
      <c r="G16" s="37" t="n">
        <f aca="false">F16-E16</f>
        <v>21</v>
      </c>
      <c r="H16" s="35" t="n">
        <v>63</v>
      </c>
      <c r="I16" s="36" t="n">
        <v>66</v>
      </c>
      <c r="J16" s="37" t="n">
        <f aca="false">I16-H16</f>
        <v>3</v>
      </c>
      <c r="K16" s="35" t="n">
        <v>7</v>
      </c>
      <c r="L16" s="36" t="n">
        <v>17</v>
      </c>
      <c r="M16" s="36" t="n">
        <v>0</v>
      </c>
      <c r="N16" s="37" t="n">
        <f aca="false">(L16+M16)-K16</f>
        <v>10</v>
      </c>
      <c r="O16" s="38" t="n">
        <v>21</v>
      </c>
      <c r="P16" s="39" t="n">
        <v>21</v>
      </c>
      <c r="Q16" s="37" t="n">
        <f aca="false">P16-O16</f>
        <v>0</v>
      </c>
      <c r="R16" s="38" t="n">
        <v>0</v>
      </c>
      <c r="S16" s="39" t="n">
        <v>0</v>
      </c>
      <c r="T16" s="37" t="n">
        <f aca="false">S16-R16</f>
        <v>0</v>
      </c>
      <c r="U16" s="38" t="n">
        <v>0</v>
      </c>
      <c r="V16" s="39" t="n">
        <v>0</v>
      </c>
      <c r="W16" s="37" t="n">
        <f aca="false">V16-U16</f>
        <v>0</v>
      </c>
      <c r="X16" s="35" t="n">
        <v>489</v>
      </c>
      <c r="Y16" s="36" t="n">
        <v>516</v>
      </c>
      <c r="Z16" s="37" t="n">
        <f aca="false">Y16-X16</f>
        <v>27</v>
      </c>
      <c r="AA16" s="35" t="n">
        <v>44</v>
      </c>
      <c r="AB16" s="36" t="n">
        <v>51</v>
      </c>
      <c r="AC16" s="37" t="n">
        <f aca="false">AB16-AA16</f>
        <v>7</v>
      </c>
      <c r="AD16" s="35" t="n">
        <v>533</v>
      </c>
      <c r="AE16" s="36" t="n">
        <v>567</v>
      </c>
      <c r="AF16" s="37" t="n">
        <f aca="false">AE16-AD16</f>
        <v>34</v>
      </c>
      <c r="AG16" s="40" t="n">
        <v>4.75</v>
      </c>
      <c r="AH16" s="41" t="n">
        <f aca="false">AG16*1250</f>
        <v>5937.5</v>
      </c>
      <c r="AI16" s="42" t="n">
        <v>487</v>
      </c>
      <c r="AJ16" s="42" t="n">
        <v>17</v>
      </c>
      <c r="AK16" s="43" t="n">
        <v>489</v>
      </c>
      <c r="AL16" s="43" t="n">
        <v>18</v>
      </c>
      <c r="AM16" s="44" t="n">
        <f aca="false">AD16/AI16</f>
        <v>1.09445585215606</v>
      </c>
      <c r="AN16" s="45" t="n">
        <f aca="false">AE16/AK16</f>
        <v>1.15950920245399</v>
      </c>
      <c r="AO16" s="46" t="n">
        <f aca="false">AN16-AM16</f>
        <v>0.0650533502979302</v>
      </c>
    </row>
    <row r="17" customFormat="false" ht="28.8" hidden="false" customHeight="false" outlineLevel="0" collapsed="false">
      <c r="A17" s="31"/>
      <c r="B17" s="32" t="s">
        <v>78</v>
      </c>
      <c r="C17" s="33" t="s">
        <v>79</v>
      </c>
      <c r="D17" s="34" t="s">
        <v>80</v>
      </c>
      <c r="E17" s="35" t="n">
        <v>650</v>
      </c>
      <c r="F17" s="36" t="n">
        <v>669</v>
      </c>
      <c r="G17" s="37" t="n">
        <f aca="false">F17-E17</f>
        <v>19</v>
      </c>
      <c r="H17" s="35" t="n">
        <v>91</v>
      </c>
      <c r="I17" s="36" t="n">
        <v>94</v>
      </c>
      <c r="J17" s="37" t="n">
        <f aca="false">I17-H17</f>
        <v>3</v>
      </c>
      <c r="K17" s="35" t="n">
        <v>0</v>
      </c>
      <c r="L17" s="36" t="n">
        <v>17</v>
      </c>
      <c r="M17" s="36" t="n">
        <v>0</v>
      </c>
      <c r="N17" s="37" t="n">
        <f aca="false">(L17+M17)-K17</f>
        <v>17</v>
      </c>
      <c r="O17" s="38" t="n">
        <v>18</v>
      </c>
      <c r="P17" s="39" t="n">
        <v>18</v>
      </c>
      <c r="Q17" s="37" t="n">
        <f aca="false">P17-O17</f>
        <v>0</v>
      </c>
      <c r="R17" s="38" t="n">
        <v>0</v>
      </c>
      <c r="S17" s="39" t="n">
        <v>0</v>
      </c>
      <c r="T17" s="37" t="n">
        <f aca="false">S17-R17</f>
        <v>0</v>
      </c>
      <c r="U17" s="38" t="n">
        <v>0</v>
      </c>
      <c r="V17" s="39" t="n">
        <v>0</v>
      </c>
      <c r="W17" s="37" t="n">
        <f aca="false">V17-U17</f>
        <v>0</v>
      </c>
      <c r="X17" s="35" t="n">
        <v>695</v>
      </c>
      <c r="Y17" s="36" t="n">
        <v>726</v>
      </c>
      <c r="Z17" s="37" t="n">
        <f aca="false">Y17-X17</f>
        <v>31</v>
      </c>
      <c r="AA17" s="35" t="n">
        <v>64</v>
      </c>
      <c r="AB17" s="36" t="n">
        <v>72</v>
      </c>
      <c r="AC17" s="37" t="n">
        <f aca="false">AB17-AA17</f>
        <v>8</v>
      </c>
      <c r="AD17" s="35" t="n">
        <v>759</v>
      </c>
      <c r="AE17" s="36" t="n">
        <v>798</v>
      </c>
      <c r="AF17" s="37" t="n">
        <f aca="false">AE17-AD17</f>
        <v>39</v>
      </c>
      <c r="AG17" s="40" t="n">
        <v>6.75</v>
      </c>
      <c r="AH17" s="41" t="n">
        <f aca="false">AG17*1250</f>
        <v>8437.5</v>
      </c>
      <c r="AI17" s="42" t="n">
        <v>669</v>
      </c>
      <c r="AJ17" s="42" t="n">
        <v>25</v>
      </c>
      <c r="AK17" s="43" t="n">
        <v>723</v>
      </c>
      <c r="AL17" s="43" t="n">
        <v>26</v>
      </c>
      <c r="AM17" s="44" t="n">
        <f aca="false">AD17/AI17</f>
        <v>1.13452914798206</v>
      </c>
      <c r="AN17" s="45" t="n">
        <f aca="false">AE17/AK17</f>
        <v>1.10373443983403</v>
      </c>
      <c r="AO17" s="48" t="n">
        <f aca="false">AN17-AM17</f>
        <v>-0.0307947081480378</v>
      </c>
    </row>
    <row r="18" customFormat="false" ht="28.8" hidden="false" customHeight="false" outlineLevel="0" collapsed="false">
      <c r="A18" s="31"/>
      <c r="B18" s="32" t="s">
        <v>81</v>
      </c>
      <c r="C18" s="33" t="s">
        <v>82</v>
      </c>
      <c r="D18" s="34" t="s">
        <v>83</v>
      </c>
      <c r="E18" s="35" t="n">
        <v>624</v>
      </c>
      <c r="F18" s="36" t="n">
        <v>541</v>
      </c>
      <c r="G18" s="37" t="n">
        <f aca="false">F18-E18</f>
        <v>-83</v>
      </c>
      <c r="H18" s="35" t="n">
        <v>92</v>
      </c>
      <c r="I18" s="36" t="n">
        <v>83</v>
      </c>
      <c r="J18" s="37" t="n">
        <f aca="false">I18-H18</f>
        <v>-9</v>
      </c>
      <c r="K18" s="35" t="n">
        <v>0</v>
      </c>
      <c r="L18" s="36" t="n">
        <v>17</v>
      </c>
      <c r="M18" s="36" t="n">
        <v>0</v>
      </c>
      <c r="N18" s="37" t="n">
        <f aca="false">(L18+M18)-K18</f>
        <v>17</v>
      </c>
      <c r="O18" s="38" t="n">
        <v>21</v>
      </c>
      <c r="P18" s="39" t="n">
        <v>21</v>
      </c>
      <c r="Q18" s="37" t="n">
        <f aca="false">P18-O18</f>
        <v>0</v>
      </c>
      <c r="R18" s="38" t="n">
        <v>0</v>
      </c>
      <c r="S18" s="39" t="n">
        <v>0</v>
      </c>
      <c r="T18" s="37" t="n">
        <f aca="false">S18-R18</f>
        <v>0</v>
      </c>
      <c r="U18" s="38" t="n">
        <v>0</v>
      </c>
      <c r="V18" s="39" t="n">
        <v>0</v>
      </c>
      <c r="W18" s="37" t="n">
        <f aca="false">V18-U18</f>
        <v>0</v>
      </c>
      <c r="X18" s="35" t="n">
        <v>675</v>
      </c>
      <c r="Y18" s="36" t="n">
        <v>603</v>
      </c>
      <c r="Z18" s="37" t="n">
        <f aca="false">Y18-X18</f>
        <v>-72</v>
      </c>
      <c r="AA18" s="35" t="n">
        <v>62</v>
      </c>
      <c r="AB18" s="36" t="n">
        <v>59</v>
      </c>
      <c r="AC18" s="37" t="n">
        <f aca="false">AB18-AA18</f>
        <v>-3</v>
      </c>
      <c r="AD18" s="35" t="n">
        <v>737</v>
      </c>
      <c r="AE18" s="36" t="n">
        <v>662</v>
      </c>
      <c r="AF18" s="37" t="n">
        <f aca="false">AE18-AD18</f>
        <v>-75</v>
      </c>
      <c r="AG18" s="40" t="n">
        <v>7</v>
      </c>
      <c r="AH18" s="41" t="n">
        <f aca="false">AG18*1250</f>
        <v>8750</v>
      </c>
      <c r="AI18" s="42" t="n">
        <v>640</v>
      </c>
      <c r="AJ18" s="42" t="n">
        <v>24</v>
      </c>
      <c r="AK18" s="43" t="n">
        <v>594</v>
      </c>
      <c r="AL18" s="43" t="n">
        <v>21</v>
      </c>
      <c r="AM18" s="44" t="n">
        <f aca="false">AD18/AI18</f>
        <v>1.1515625</v>
      </c>
      <c r="AN18" s="45" t="n">
        <f aca="false">AE18/AK18</f>
        <v>1.11447811447811</v>
      </c>
      <c r="AO18" s="48" t="n">
        <f aca="false">AN18-AM18</f>
        <v>-0.0370843855218856</v>
      </c>
    </row>
    <row r="19" customFormat="false" ht="28.8" hidden="false" customHeight="false" outlineLevel="0" collapsed="false">
      <c r="A19" s="31" t="s">
        <v>42</v>
      </c>
      <c r="B19" s="32" t="s">
        <v>84</v>
      </c>
      <c r="C19" s="33" t="s">
        <v>85</v>
      </c>
      <c r="D19" s="34" t="s">
        <v>86</v>
      </c>
      <c r="E19" s="35" t="n">
        <v>572</v>
      </c>
      <c r="F19" s="36" t="n">
        <v>565</v>
      </c>
      <c r="G19" s="37" t="n">
        <f aca="false">F19-E19</f>
        <v>-7</v>
      </c>
      <c r="H19" s="35" t="n">
        <v>82</v>
      </c>
      <c r="I19" s="36" t="n">
        <v>82</v>
      </c>
      <c r="J19" s="37" t="n">
        <f aca="false">I19-H19</f>
        <v>0</v>
      </c>
      <c r="K19" s="35" t="n">
        <v>29</v>
      </c>
      <c r="L19" s="36" t="n">
        <v>17</v>
      </c>
      <c r="M19" s="36" t="n">
        <v>12</v>
      </c>
      <c r="N19" s="37" t="n">
        <f aca="false">(L19+M19)-K19</f>
        <v>0</v>
      </c>
      <c r="O19" s="38" t="n">
        <v>21</v>
      </c>
      <c r="P19" s="39" t="n">
        <v>21</v>
      </c>
      <c r="Q19" s="37" t="n">
        <f aca="false">P19-O19</f>
        <v>0</v>
      </c>
      <c r="R19" s="38" t="n">
        <v>18</v>
      </c>
      <c r="S19" s="39" t="n">
        <v>18</v>
      </c>
      <c r="T19" s="37" t="n">
        <f aca="false">S19-R19</f>
        <v>0</v>
      </c>
      <c r="U19" s="38" t="n">
        <v>18</v>
      </c>
      <c r="V19" s="39" t="n">
        <v>18</v>
      </c>
      <c r="W19" s="37" t="n">
        <f aca="false">V19-U19</f>
        <v>0</v>
      </c>
      <c r="X19" s="35" t="n">
        <v>681</v>
      </c>
      <c r="Y19" s="36" t="n">
        <v>686</v>
      </c>
      <c r="Z19" s="37" t="n">
        <f aca="false">Y19-X19</f>
        <v>5</v>
      </c>
      <c r="AA19" s="35" t="n">
        <v>59</v>
      </c>
      <c r="AB19" s="36" t="n">
        <v>47</v>
      </c>
      <c r="AC19" s="37" t="n">
        <f aca="false">AB19-AA19</f>
        <v>-12</v>
      </c>
      <c r="AD19" s="35" t="n">
        <v>740</v>
      </c>
      <c r="AE19" s="36" t="n">
        <v>733</v>
      </c>
      <c r="AF19" s="37" t="n">
        <f aca="false">AE19-AD19</f>
        <v>-7</v>
      </c>
      <c r="AG19" s="40" t="n">
        <v>10</v>
      </c>
      <c r="AH19" s="41" t="n">
        <f aca="false">AG19*1250</f>
        <v>12500</v>
      </c>
      <c r="AI19" s="42" t="n">
        <v>517</v>
      </c>
      <c r="AJ19" s="42" t="n">
        <v>22</v>
      </c>
      <c r="AK19" s="43" t="n">
        <v>521</v>
      </c>
      <c r="AL19" s="43" t="n">
        <v>22</v>
      </c>
      <c r="AM19" s="44" t="n">
        <f aca="false">AD19/AI19</f>
        <v>1.43133462282398</v>
      </c>
      <c r="AN19" s="45" t="n">
        <f aca="false">AE19/AK19</f>
        <v>1.40690978886756</v>
      </c>
      <c r="AO19" s="48" t="n">
        <f aca="false">AN19-AM19</f>
        <v>-0.0244248339564221</v>
      </c>
    </row>
    <row r="20" customFormat="false" ht="28.8" hidden="false" customHeight="false" outlineLevel="0" collapsed="false">
      <c r="A20" s="31"/>
      <c r="B20" s="32" t="s">
        <v>87</v>
      </c>
      <c r="C20" s="33" t="s">
        <v>88</v>
      </c>
      <c r="D20" s="34" t="s">
        <v>86</v>
      </c>
      <c r="E20" s="35" t="n">
        <v>494</v>
      </c>
      <c r="F20" s="36" t="n">
        <v>515</v>
      </c>
      <c r="G20" s="37" t="n">
        <f aca="false">F20-E20</f>
        <v>21</v>
      </c>
      <c r="H20" s="35" t="n">
        <v>72</v>
      </c>
      <c r="I20" s="36" t="n">
        <v>75</v>
      </c>
      <c r="J20" s="37" t="n">
        <f aca="false">I20-H20</f>
        <v>3</v>
      </c>
      <c r="K20" s="35" t="n">
        <v>17.5</v>
      </c>
      <c r="L20" s="36" t="n">
        <v>25</v>
      </c>
      <c r="M20" s="36" t="n">
        <v>0</v>
      </c>
      <c r="N20" s="37" t="n">
        <f aca="false">(L20+M20)-K20</f>
        <v>7.5</v>
      </c>
      <c r="O20" s="38" t="n">
        <v>21</v>
      </c>
      <c r="P20" s="39" t="n">
        <v>21</v>
      </c>
      <c r="Q20" s="37" t="n">
        <f aca="false">P20-O20</f>
        <v>0</v>
      </c>
      <c r="R20" s="38" t="n">
        <v>18</v>
      </c>
      <c r="S20" s="39" t="n">
        <v>18</v>
      </c>
      <c r="T20" s="37" t="n">
        <f aca="false">S20-R20</f>
        <v>0</v>
      </c>
      <c r="U20" s="38" t="n">
        <v>0</v>
      </c>
      <c r="V20" s="39" t="n">
        <v>0</v>
      </c>
      <c r="W20" s="37" t="n">
        <f aca="false">V20-U20</f>
        <v>0</v>
      </c>
      <c r="X20" s="35" t="n">
        <v>571.5</v>
      </c>
      <c r="Y20" s="36" t="n">
        <v>597</v>
      </c>
      <c r="Z20" s="37" t="n">
        <f aca="false">Y20-X20</f>
        <v>25.5</v>
      </c>
      <c r="AA20" s="35" t="n">
        <v>51</v>
      </c>
      <c r="AB20" s="36" t="n">
        <v>57</v>
      </c>
      <c r="AC20" s="37" t="n">
        <f aca="false">AB20-AA20</f>
        <v>6</v>
      </c>
      <c r="AD20" s="35" t="n">
        <v>622.5</v>
      </c>
      <c r="AE20" s="36" t="n">
        <v>654</v>
      </c>
      <c r="AF20" s="37" t="n">
        <f aca="false">AE20-AD20</f>
        <v>31.5</v>
      </c>
      <c r="AG20" s="40" t="n">
        <v>6</v>
      </c>
      <c r="AH20" s="41" t="n">
        <f aca="false">AG20*1250</f>
        <v>7500</v>
      </c>
      <c r="AI20" s="42" t="n">
        <v>510</v>
      </c>
      <c r="AJ20" s="42" t="n">
        <v>19</v>
      </c>
      <c r="AK20" s="43" t="n">
        <v>489</v>
      </c>
      <c r="AL20" s="43" t="n">
        <v>20</v>
      </c>
      <c r="AM20" s="44" t="n">
        <f aca="false">AD20/AI20</f>
        <v>1.22058823529412</v>
      </c>
      <c r="AN20" s="45" t="n">
        <f aca="false">AE20/AK20</f>
        <v>1.33742331288344</v>
      </c>
      <c r="AO20" s="46" t="n">
        <f aca="false">AN20-AM20</f>
        <v>0.116835077589318</v>
      </c>
    </row>
    <row r="21" customFormat="false" ht="28.8" hidden="false" customHeight="false" outlineLevel="0" collapsed="false">
      <c r="A21" s="31"/>
      <c r="B21" s="32" t="s">
        <v>89</v>
      </c>
      <c r="C21" s="33" t="s">
        <v>90</v>
      </c>
      <c r="D21" s="34" t="s">
        <v>91</v>
      </c>
      <c r="E21" s="35" t="n">
        <v>520</v>
      </c>
      <c r="F21" s="36" t="n">
        <v>515</v>
      </c>
      <c r="G21" s="37" t="n">
        <f aca="false">F21-E21</f>
        <v>-5</v>
      </c>
      <c r="H21" s="35" t="n">
        <v>79</v>
      </c>
      <c r="I21" s="36" t="n">
        <v>76</v>
      </c>
      <c r="J21" s="37" t="n">
        <f aca="false">I21-H21</f>
        <v>-3</v>
      </c>
      <c r="K21" s="35" t="n">
        <v>0</v>
      </c>
      <c r="L21" s="36" t="n">
        <v>17</v>
      </c>
      <c r="M21" s="36" t="n">
        <v>0</v>
      </c>
      <c r="N21" s="37" t="n">
        <f aca="false">(L21+M21)-K21</f>
        <v>17</v>
      </c>
      <c r="O21" s="38" t="n">
        <v>18</v>
      </c>
      <c r="P21" s="39" t="n">
        <v>18</v>
      </c>
      <c r="Q21" s="37" t="n">
        <f aca="false">P21-O21</f>
        <v>0</v>
      </c>
      <c r="R21" s="38" t="n">
        <v>0</v>
      </c>
      <c r="S21" s="39" t="n">
        <v>0</v>
      </c>
      <c r="T21" s="37" t="n">
        <f aca="false">S21-R21</f>
        <v>0</v>
      </c>
      <c r="U21" s="38" t="n">
        <v>0</v>
      </c>
      <c r="V21" s="39" t="n">
        <v>0</v>
      </c>
      <c r="W21" s="37" t="n">
        <f aca="false">V21-U21</f>
        <v>0</v>
      </c>
      <c r="X21" s="35" t="n">
        <v>565</v>
      </c>
      <c r="Y21" s="36" t="n">
        <v>579</v>
      </c>
      <c r="Z21" s="37" t="n">
        <f aca="false">Y21-X21</f>
        <v>14</v>
      </c>
      <c r="AA21" s="35" t="n">
        <v>52</v>
      </c>
      <c r="AB21" s="36" t="n">
        <v>47</v>
      </c>
      <c r="AC21" s="37" t="n">
        <f aca="false">AB21-AA21</f>
        <v>-5</v>
      </c>
      <c r="AD21" s="35" t="n">
        <v>617</v>
      </c>
      <c r="AE21" s="36" t="n">
        <v>626</v>
      </c>
      <c r="AF21" s="37" t="n">
        <f aca="false">AE21-AD21</f>
        <v>9</v>
      </c>
      <c r="AG21" s="40" t="n">
        <v>6.5</v>
      </c>
      <c r="AH21" s="41" t="n">
        <f aca="false">AG21*1250</f>
        <v>8125</v>
      </c>
      <c r="AI21" s="42" t="n">
        <v>571</v>
      </c>
      <c r="AJ21" s="42" t="n">
        <v>20</v>
      </c>
      <c r="AK21" s="43" t="n">
        <v>536</v>
      </c>
      <c r="AL21" s="43" t="n">
        <v>20</v>
      </c>
      <c r="AM21" s="44" t="n">
        <f aca="false">AD21/AI21</f>
        <v>1.08056042031524</v>
      </c>
      <c r="AN21" s="45" t="n">
        <f aca="false">AE21/AK21</f>
        <v>1.16791044776119</v>
      </c>
      <c r="AO21" s="46" t="n">
        <f aca="false">AN21-AM21</f>
        <v>0.0873500274459578</v>
      </c>
    </row>
    <row r="22" customFormat="false" ht="28.8" hidden="false" customHeight="false" outlineLevel="0" collapsed="false">
      <c r="A22" s="31"/>
      <c r="B22" s="32" t="s">
        <v>92</v>
      </c>
      <c r="C22" s="33" t="s">
        <v>93</v>
      </c>
      <c r="D22" s="34" t="s">
        <v>94</v>
      </c>
      <c r="E22" s="35" t="n">
        <v>598</v>
      </c>
      <c r="F22" s="36" t="n">
        <v>617</v>
      </c>
      <c r="G22" s="37" t="n">
        <f aca="false">F22-E22</f>
        <v>19</v>
      </c>
      <c r="H22" s="35" t="n">
        <v>86</v>
      </c>
      <c r="I22" s="36" t="n">
        <v>89</v>
      </c>
      <c r="J22" s="37" t="n">
        <f aca="false">I22-H22</f>
        <v>3</v>
      </c>
      <c r="K22" s="35" t="n">
        <v>0</v>
      </c>
      <c r="L22" s="36" t="n">
        <v>17</v>
      </c>
      <c r="M22" s="36" t="n">
        <v>0</v>
      </c>
      <c r="N22" s="37" t="n">
        <f aca="false">(L22+M22)-K22</f>
        <v>17</v>
      </c>
      <c r="O22" s="38" t="n">
        <v>21</v>
      </c>
      <c r="P22" s="39" t="n">
        <v>21</v>
      </c>
      <c r="Q22" s="37" t="n">
        <f aca="false">P22-O22</f>
        <v>0</v>
      </c>
      <c r="R22" s="38" t="n">
        <v>0</v>
      </c>
      <c r="S22" s="39" t="n">
        <v>0</v>
      </c>
      <c r="T22" s="37" t="n">
        <f aca="false">S22-R22</f>
        <v>0</v>
      </c>
      <c r="U22" s="38" t="n">
        <v>0</v>
      </c>
      <c r="V22" s="39" t="n">
        <v>0</v>
      </c>
      <c r="W22" s="37" t="n">
        <f aca="false">V22-U22</f>
        <v>0</v>
      </c>
      <c r="X22" s="35" t="n">
        <v>646</v>
      </c>
      <c r="Y22" s="36" t="n">
        <v>677</v>
      </c>
      <c r="Z22" s="37" t="n">
        <f aca="false">Y22-X22</f>
        <v>31</v>
      </c>
      <c r="AA22" s="35" t="n">
        <v>59</v>
      </c>
      <c r="AB22" s="36" t="n">
        <v>67</v>
      </c>
      <c r="AC22" s="37" t="n">
        <f aca="false">AB22-AA22</f>
        <v>8</v>
      </c>
      <c r="AD22" s="35" t="n">
        <v>705</v>
      </c>
      <c r="AE22" s="36" t="n">
        <v>744</v>
      </c>
      <c r="AF22" s="37" t="n">
        <f aca="false">AE22-AD22</f>
        <v>39</v>
      </c>
      <c r="AG22" s="40" t="n">
        <v>6.75</v>
      </c>
      <c r="AH22" s="41" t="n">
        <f aca="false">AG22*1250</f>
        <v>8437.5</v>
      </c>
      <c r="AI22" s="42" t="n">
        <v>633</v>
      </c>
      <c r="AJ22" s="42" t="n">
        <v>23</v>
      </c>
      <c r="AK22" s="43" t="n">
        <v>648</v>
      </c>
      <c r="AL22" s="43" t="n">
        <v>24</v>
      </c>
      <c r="AM22" s="44" t="n">
        <f aca="false">AD22/AI22</f>
        <v>1.11374407582938</v>
      </c>
      <c r="AN22" s="45" t="n">
        <f aca="false">AE22/AK22</f>
        <v>1.14814814814815</v>
      </c>
      <c r="AO22" s="46" t="n">
        <f aca="false">AN22-AM22</f>
        <v>0.0344040723187642</v>
      </c>
    </row>
    <row r="23" customFormat="false" ht="28.8" hidden="false" customHeight="false" outlineLevel="0" collapsed="false">
      <c r="A23" s="31"/>
      <c r="B23" s="32" t="s">
        <v>95</v>
      </c>
      <c r="C23" s="33" t="s">
        <v>96</v>
      </c>
      <c r="D23" s="34" t="s">
        <v>97</v>
      </c>
      <c r="E23" s="35" t="n">
        <v>676</v>
      </c>
      <c r="F23" s="36" t="n">
        <v>619</v>
      </c>
      <c r="G23" s="37" t="n">
        <f aca="false">F23-E23</f>
        <v>-57</v>
      </c>
      <c r="H23" s="35" t="n">
        <v>98</v>
      </c>
      <c r="I23" s="36" t="n">
        <v>92</v>
      </c>
      <c r="J23" s="37" t="n">
        <f aca="false">I23-H23</f>
        <v>-6</v>
      </c>
      <c r="K23" s="35" t="n">
        <v>0</v>
      </c>
      <c r="L23" s="36" t="n">
        <v>17</v>
      </c>
      <c r="M23" s="36" t="n">
        <v>0</v>
      </c>
      <c r="N23" s="37" t="n">
        <f aca="false">(L23+M23)-K23</f>
        <v>17</v>
      </c>
      <c r="O23" s="38" t="n">
        <v>0</v>
      </c>
      <c r="P23" s="39" t="n">
        <v>0</v>
      </c>
      <c r="Q23" s="37" t="n">
        <f aca="false">P23-O23</f>
        <v>0</v>
      </c>
      <c r="R23" s="38" t="n">
        <v>18</v>
      </c>
      <c r="S23" s="39" t="n">
        <v>18</v>
      </c>
      <c r="T23" s="37" t="n">
        <f aca="false">S23-R23</f>
        <v>0</v>
      </c>
      <c r="U23" s="38" t="n">
        <v>0</v>
      </c>
      <c r="V23" s="39" t="n">
        <v>0</v>
      </c>
      <c r="W23" s="37" t="n">
        <f aca="false">V23-U23</f>
        <v>0</v>
      </c>
      <c r="X23" s="35" t="n">
        <v>733</v>
      </c>
      <c r="Y23" s="36" t="n">
        <v>689</v>
      </c>
      <c r="Z23" s="37" t="n">
        <f aca="false">Y23-X23</f>
        <v>-44</v>
      </c>
      <c r="AA23" s="35" t="n">
        <v>59</v>
      </c>
      <c r="AB23" s="36" t="n">
        <v>57</v>
      </c>
      <c r="AC23" s="37" t="n">
        <f aca="false">AB23-AA23</f>
        <v>-2</v>
      </c>
      <c r="AD23" s="35" t="n">
        <v>792</v>
      </c>
      <c r="AE23" s="36" t="n">
        <v>746</v>
      </c>
      <c r="AF23" s="37" t="n">
        <f aca="false">AE23-AD23</f>
        <v>-46</v>
      </c>
      <c r="AG23" s="40" t="n">
        <v>8</v>
      </c>
      <c r="AH23" s="41" t="n">
        <f aca="false">AG23*1250</f>
        <v>10000</v>
      </c>
      <c r="AI23" s="42" t="n">
        <v>735</v>
      </c>
      <c r="AJ23" s="42" t="n">
        <v>26</v>
      </c>
      <c r="AK23" s="43" t="n">
        <v>689</v>
      </c>
      <c r="AL23" s="43" t="n">
        <v>24</v>
      </c>
      <c r="AM23" s="44" t="n">
        <f aca="false">AD23/AI23</f>
        <v>1.07755102040816</v>
      </c>
      <c r="AN23" s="45" t="n">
        <f aca="false">AE23/AK23</f>
        <v>1.08272859216255</v>
      </c>
      <c r="AO23" s="46" t="n">
        <f aca="false">AN23-AM23</f>
        <v>0.00517757175439115</v>
      </c>
    </row>
    <row r="24" customFormat="false" ht="28.8" hidden="false" customHeight="false" outlineLevel="0" collapsed="false">
      <c r="A24" s="31"/>
      <c r="B24" s="32" t="s">
        <v>98</v>
      </c>
      <c r="C24" s="33" t="s">
        <v>99</v>
      </c>
      <c r="D24" s="34" t="s">
        <v>100</v>
      </c>
      <c r="E24" s="35" t="n">
        <v>416</v>
      </c>
      <c r="F24" s="36" t="n">
        <v>386</v>
      </c>
      <c r="G24" s="37" t="n">
        <f aca="false">F24-E24</f>
        <v>-30</v>
      </c>
      <c r="H24" s="35" t="n">
        <v>67</v>
      </c>
      <c r="I24" s="36" t="n">
        <v>64</v>
      </c>
      <c r="J24" s="37" t="n">
        <f aca="false">I24-H24</f>
        <v>-3</v>
      </c>
      <c r="K24" s="35" t="n">
        <v>0</v>
      </c>
      <c r="L24" s="36" t="n">
        <v>17</v>
      </c>
      <c r="M24" s="36" t="n">
        <v>0</v>
      </c>
      <c r="N24" s="37" t="n">
        <f aca="false">(L24+M24)-K24</f>
        <v>17</v>
      </c>
      <c r="O24" s="38" t="n">
        <v>21</v>
      </c>
      <c r="P24" s="39" t="n">
        <v>21</v>
      </c>
      <c r="Q24" s="37" t="n">
        <f aca="false">P24-O24</f>
        <v>0</v>
      </c>
      <c r="R24" s="38" t="n">
        <v>18</v>
      </c>
      <c r="S24" s="39" t="n">
        <v>18</v>
      </c>
      <c r="T24" s="37" t="n">
        <f aca="false">S24-R24</f>
        <v>0</v>
      </c>
      <c r="U24" s="38" t="n">
        <v>0</v>
      </c>
      <c r="V24" s="39" t="n">
        <v>0</v>
      </c>
      <c r="W24" s="37" t="n">
        <f aca="false">V24-U24</f>
        <v>0</v>
      </c>
      <c r="X24" s="35" t="n">
        <v>480</v>
      </c>
      <c r="Y24" s="36" t="n">
        <v>463</v>
      </c>
      <c r="Z24" s="37" t="n">
        <f aca="false">Y24-X24</f>
        <v>-17</v>
      </c>
      <c r="AA24" s="35" t="n">
        <v>42</v>
      </c>
      <c r="AB24" s="36" t="n">
        <v>43</v>
      </c>
      <c r="AC24" s="37" t="n">
        <f aca="false">AB24-AA24</f>
        <v>1</v>
      </c>
      <c r="AD24" s="35" t="n">
        <v>522</v>
      </c>
      <c r="AE24" s="36" t="n">
        <v>506</v>
      </c>
      <c r="AF24" s="37" t="n">
        <f aca="false">AE24-AD24</f>
        <v>-16</v>
      </c>
      <c r="AG24" s="40" t="n">
        <v>5.25</v>
      </c>
      <c r="AH24" s="41" t="n">
        <f aca="false">AG24*1250</f>
        <v>6562.5</v>
      </c>
      <c r="AI24" s="42" t="n">
        <v>445</v>
      </c>
      <c r="AJ24" s="42" t="n">
        <v>16</v>
      </c>
      <c r="AK24" s="43" t="n">
        <v>420</v>
      </c>
      <c r="AL24" s="43" t="n">
        <v>15</v>
      </c>
      <c r="AM24" s="44" t="n">
        <f aca="false">AD24/AI24</f>
        <v>1.17303370786517</v>
      </c>
      <c r="AN24" s="45" t="n">
        <f aca="false">AE24/AK24</f>
        <v>1.2047619047619</v>
      </c>
      <c r="AO24" s="46" t="n">
        <f aca="false">AN24-AM24</f>
        <v>0.0317281968967362</v>
      </c>
    </row>
    <row r="25" customFormat="false" ht="28.8" hidden="false" customHeight="false" outlineLevel="0" collapsed="false">
      <c r="A25" s="31"/>
      <c r="B25" s="32" t="s">
        <v>101</v>
      </c>
      <c r="C25" s="33" t="s">
        <v>102</v>
      </c>
      <c r="D25" s="34" t="s">
        <v>100</v>
      </c>
      <c r="E25" s="35" t="n">
        <v>442</v>
      </c>
      <c r="F25" s="36" t="n">
        <v>412</v>
      </c>
      <c r="G25" s="37" t="n">
        <f aca="false">F25-E25</f>
        <v>-30</v>
      </c>
      <c r="H25" s="35" t="n">
        <v>67</v>
      </c>
      <c r="I25" s="36" t="n">
        <v>63</v>
      </c>
      <c r="J25" s="37" t="n">
        <f aca="false">I25-H25</f>
        <v>-4</v>
      </c>
      <c r="K25" s="35" t="n">
        <v>0</v>
      </c>
      <c r="L25" s="36" t="n">
        <v>17</v>
      </c>
      <c r="M25" s="36" t="n">
        <v>0</v>
      </c>
      <c r="N25" s="37" t="n">
        <f aca="false">(L25+M25)-K25</f>
        <v>17</v>
      </c>
      <c r="O25" s="38" t="n">
        <v>21</v>
      </c>
      <c r="P25" s="39" t="n">
        <v>21</v>
      </c>
      <c r="Q25" s="37" t="n">
        <f aca="false">P25-O25</f>
        <v>0</v>
      </c>
      <c r="R25" s="38" t="n">
        <v>0</v>
      </c>
      <c r="S25" s="39" t="n">
        <v>0</v>
      </c>
      <c r="T25" s="37" t="n">
        <f aca="false">S25-R25</f>
        <v>0</v>
      </c>
      <c r="U25" s="38" t="n">
        <v>0</v>
      </c>
      <c r="V25" s="39" t="n">
        <v>0</v>
      </c>
      <c r="W25" s="37" t="n">
        <f aca="false">V25-U25</f>
        <v>0</v>
      </c>
      <c r="X25" s="35" t="n">
        <v>486</v>
      </c>
      <c r="Y25" s="36" t="n">
        <v>467</v>
      </c>
      <c r="Z25" s="37" t="n">
        <f aca="false">Y25-X25</f>
        <v>-19</v>
      </c>
      <c r="AA25" s="35" t="n">
        <v>44</v>
      </c>
      <c r="AB25" s="36" t="n">
        <v>46</v>
      </c>
      <c r="AC25" s="37" t="n">
        <f aca="false">AB25-AA25</f>
        <v>2</v>
      </c>
      <c r="AD25" s="35" t="n">
        <v>530</v>
      </c>
      <c r="AE25" s="36" t="n">
        <v>513</v>
      </c>
      <c r="AF25" s="37" t="n">
        <f aca="false">AE25-AD25</f>
        <v>-17</v>
      </c>
      <c r="AG25" s="40" t="n">
        <v>6</v>
      </c>
      <c r="AH25" s="41" t="n">
        <f aca="false">AG25*1250</f>
        <v>7500</v>
      </c>
      <c r="AI25" s="42" t="n">
        <v>471</v>
      </c>
      <c r="AJ25" s="42" t="n">
        <v>17</v>
      </c>
      <c r="AK25" s="43" t="n">
        <v>450</v>
      </c>
      <c r="AL25" s="43" t="n">
        <v>16</v>
      </c>
      <c r="AM25" s="44" t="n">
        <f aca="false">AD25/AI25</f>
        <v>1.12526539278132</v>
      </c>
      <c r="AN25" s="45" t="n">
        <f aca="false">AE25/AK25</f>
        <v>1.14</v>
      </c>
      <c r="AO25" s="46" t="n">
        <f aca="false">AN25-AM25</f>
        <v>0.0147346072186836</v>
      </c>
    </row>
    <row r="26" customFormat="false" ht="28.8" hidden="false" customHeight="false" outlineLevel="0" collapsed="false">
      <c r="A26" s="31"/>
      <c r="B26" s="32" t="s">
        <v>103</v>
      </c>
      <c r="C26" s="33" t="s">
        <v>104</v>
      </c>
      <c r="D26" s="34" t="s">
        <v>105</v>
      </c>
      <c r="E26" s="35" t="n">
        <v>572</v>
      </c>
      <c r="F26" s="36" t="n">
        <v>592</v>
      </c>
      <c r="G26" s="37" t="n">
        <f aca="false">F26-E26</f>
        <v>20</v>
      </c>
      <c r="H26" s="35" t="n">
        <v>85</v>
      </c>
      <c r="I26" s="36" t="n">
        <v>88</v>
      </c>
      <c r="J26" s="37" t="n">
        <f aca="false">I26-H26</f>
        <v>3</v>
      </c>
      <c r="K26" s="35" t="n">
        <v>0</v>
      </c>
      <c r="L26" s="36" t="n">
        <v>17</v>
      </c>
      <c r="M26" s="36" t="n">
        <v>0</v>
      </c>
      <c r="N26" s="37" t="n">
        <f aca="false">(L26+M26)-K26</f>
        <v>17</v>
      </c>
      <c r="O26" s="38" t="n">
        <v>21</v>
      </c>
      <c r="P26" s="39" t="n">
        <v>21</v>
      </c>
      <c r="Q26" s="37" t="n">
        <f aca="false">P26-O26</f>
        <v>0</v>
      </c>
      <c r="R26" s="38" t="n">
        <v>0</v>
      </c>
      <c r="S26" s="39" t="n">
        <v>0</v>
      </c>
      <c r="T26" s="37" t="n">
        <f aca="false">S26-R26</f>
        <v>0</v>
      </c>
      <c r="U26" s="38" t="n">
        <v>0</v>
      </c>
      <c r="V26" s="39" t="n">
        <v>0</v>
      </c>
      <c r="W26" s="37" t="n">
        <f aca="false">V26-U26</f>
        <v>0</v>
      </c>
      <c r="X26" s="35" t="n">
        <v>621</v>
      </c>
      <c r="Y26" s="36" t="n">
        <v>670</v>
      </c>
      <c r="Z26" s="37" t="n">
        <f aca="false">Y26-X26</f>
        <v>49</v>
      </c>
      <c r="AA26" s="35" t="n">
        <v>57</v>
      </c>
      <c r="AB26" s="36" t="n">
        <v>48</v>
      </c>
      <c r="AC26" s="37" t="n">
        <f aca="false">AB26-AA26</f>
        <v>-9</v>
      </c>
      <c r="AD26" s="35" t="n">
        <v>678</v>
      </c>
      <c r="AE26" s="36" t="n">
        <v>718</v>
      </c>
      <c r="AF26" s="37" t="n">
        <f aca="false">AE26-AD26</f>
        <v>40</v>
      </c>
      <c r="AG26" s="40" t="n">
        <v>6.75</v>
      </c>
      <c r="AH26" s="41" t="n">
        <f aca="false">AG26*1250</f>
        <v>8437.5</v>
      </c>
      <c r="AI26" s="42" t="n">
        <v>616</v>
      </c>
      <c r="AJ26" s="42" t="n">
        <v>22</v>
      </c>
      <c r="AK26" s="43" t="n">
        <v>635</v>
      </c>
      <c r="AL26" s="43" t="n">
        <v>23</v>
      </c>
      <c r="AM26" s="44" t="n">
        <f aca="false">AD26/AI26</f>
        <v>1.10064935064935</v>
      </c>
      <c r="AN26" s="45" t="n">
        <f aca="false">AE26/AK26</f>
        <v>1.13070866141732</v>
      </c>
      <c r="AO26" s="46" t="n">
        <f aca="false">AN26-AM26</f>
        <v>0.0300593107679721</v>
      </c>
    </row>
    <row r="27" customFormat="false" ht="28.8" hidden="false" customHeight="false" outlineLevel="0" collapsed="false">
      <c r="A27" s="31"/>
      <c r="B27" s="32" t="s">
        <v>106</v>
      </c>
      <c r="C27" s="33" t="s">
        <v>107</v>
      </c>
      <c r="D27" s="34" t="s">
        <v>105</v>
      </c>
      <c r="E27" s="35" t="n">
        <v>416</v>
      </c>
      <c r="F27" s="36" t="n">
        <v>412</v>
      </c>
      <c r="G27" s="37" t="n">
        <f aca="false">F27-E27</f>
        <v>-4</v>
      </c>
      <c r="H27" s="35" t="n">
        <v>59</v>
      </c>
      <c r="I27" s="36" t="n">
        <v>59</v>
      </c>
      <c r="J27" s="37" t="n">
        <f aca="false">I27-H27</f>
        <v>0</v>
      </c>
      <c r="K27" s="35" t="n">
        <v>0</v>
      </c>
      <c r="L27" s="36" t="n">
        <v>17</v>
      </c>
      <c r="M27" s="36" t="n">
        <v>0</v>
      </c>
      <c r="N27" s="37" t="n">
        <f aca="false">(L27+M27)-K27</f>
        <v>17</v>
      </c>
      <c r="O27" s="38" t="n">
        <v>21</v>
      </c>
      <c r="P27" s="39" t="n">
        <v>21</v>
      </c>
      <c r="Q27" s="37" t="n">
        <f aca="false">P27-O27</f>
        <v>0</v>
      </c>
      <c r="R27" s="38" t="n">
        <v>36</v>
      </c>
      <c r="S27" s="39" t="n">
        <v>36</v>
      </c>
      <c r="T27" s="37" t="n">
        <f aca="false">S27-R27</f>
        <v>0</v>
      </c>
      <c r="U27" s="38" t="n">
        <v>0</v>
      </c>
      <c r="V27" s="39" t="n">
        <v>0</v>
      </c>
      <c r="W27" s="37" t="n">
        <f aca="false">V27-U27</f>
        <v>0</v>
      </c>
      <c r="X27" s="35" t="n">
        <v>491</v>
      </c>
      <c r="Y27" s="36" t="n">
        <v>500</v>
      </c>
      <c r="Z27" s="37" t="n">
        <f aca="false">Y27-X27</f>
        <v>9</v>
      </c>
      <c r="AA27" s="35" t="n">
        <v>41</v>
      </c>
      <c r="AB27" s="36" t="n">
        <v>45</v>
      </c>
      <c r="AC27" s="37" t="n">
        <f aca="false">AB27-AA27</f>
        <v>4</v>
      </c>
      <c r="AD27" s="35" t="n">
        <v>532</v>
      </c>
      <c r="AE27" s="36" t="n">
        <v>545</v>
      </c>
      <c r="AF27" s="37" t="n">
        <f aca="false">AE27-AD27</f>
        <v>13</v>
      </c>
      <c r="AG27" s="40" t="n">
        <v>6.5</v>
      </c>
      <c r="AH27" s="41" t="n">
        <f aca="false">AG27*1250</f>
        <v>8125</v>
      </c>
      <c r="AI27" s="42" t="n">
        <v>445</v>
      </c>
      <c r="AJ27" s="42" t="n">
        <v>16</v>
      </c>
      <c r="AK27" s="43" t="n">
        <v>438</v>
      </c>
      <c r="AL27" s="43" t="n">
        <v>16</v>
      </c>
      <c r="AM27" s="44" t="n">
        <f aca="false">AD27/AI27</f>
        <v>1.19550561797753</v>
      </c>
      <c r="AN27" s="45" t="n">
        <f aca="false">AE27/AK27</f>
        <v>1.24429223744292</v>
      </c>
      <c r="AO27" s="46" t="n">
        <f aca="false">AN27-AM27</f>
        <v>0.0487866194653943</v>
      </c>
    </row>
    <row r="28" customFormat="false" ht="28.8" hidden="false" customHeight="false" outlineLevel="0" collapsed="false">
      <c r="A28" s="31"/>
      <c r="B28" s="32" t="s">
        <v>108</v>
      </c>
      <c r="C28" s="33" t="s">
        <v>109</v>
      </c>
      <c r="D28" s="34" t="s">
        <v>105</v>
      </c>
      <c r="E28" s="35" t="n">
        <v>494</v>
      </c>
      <c r="F28" s="36" t="n">
        <v>464</v>
      </c>
      <c r="G28" s="37" t="n">
        <f aca="false">F28-E28</f>
        <v>-30</v>
      </c>
      <c r="H28" s="35" t="n">
        <v>73</v>
      </c>
      <c r="I28" s="36" t="n">
        <v>70</v>
      </c>
      <c r="J28" s="37" t="n">
        <f aca="false">I28-H28</f>
        <v>-3</v>
      </c>
      <c r="K28" s="35" t="n">
        <v>0</v>
      </c>
      <c r="L28" s="36" t="n">
        <v>17</v>
      </c>
      <c r="M28" s="36" t="n">
        <v>0</v>
      </c>
      <c r="N28" s="37" t="n">
        <f aca="false">(L28+M28)-K28</f>
        <v>17</v>
      </c>
      <c r="O28" s="38" t="n">
        <v>21</v>
      </c>
      <c r="P28" s="39" t="n">
        <v>21</v>
      </c>
      <c r="Q28" s="37" t="n">
        <f aca="false">P28-O28</f>
        <v>0</v>
      </c>
      <c r="R28" s="38" t="n">
        <v>18</v>
      </c>
      <c r="S28" s="39" t="n">
        <v>18</v>
      </c>
      <c r="T28" s="37" t="n">
        <f aca="false">S28-R28</f>
        <v>0</v>
      </c>
      <c r="U28" s="38" t="n">
        <v>0</v>
      </c>
      <c r="V28" s="39" t="n">
        <v>0</v>
      </c>
      <c r="W28" s="37" t="n">
        <f aca="false">V28-U28</f>
        <v>0</v>
      </c>
      <c r="X28" s="35" t="n">
        <v>557</v>
      </c>
      <c r="Y28" s="36" t="n">
        <v>549</v>
      </c>
      <c r="Z28" s="37" t="n">
        <f aca="false">Y28-X28</f>
        <v>-8</v>
      </c>
      <c r="AA28" s="35" t="n">
        <v>49</v>
      </c>
      <c r="AB28" s="36" t="n">
        <v>41</v>
      </c>
      <c r="AC28" s="37" t="n">
        <f aca="false">AB28-AA28</f>
        <v>-8</v>
      </c>
      <c r="AD28" s="35" t="n">
        <v>606</v>
      </c>
      <c r="AE28" s="36" t="n">
        <v>590</v>
      </c>
      <c r="AF28" s="37" t="n">
        <f aca="false">AE28-AD28</f>
        <v>-16</v>
      </c>
      <c r="AG28" s="40" t="n">
        <v>6.25</v>
      </c>
      <c r="AH28" s="41" t="n">
        <f aca="false">AG28*1250</f>
        <v>7812.5</v>
      </c>
      <c r="AI28" s="42" t="n">
        <v>523</v>
      </c>
      <c r="AJ28" s="42" t="n">
        <v>19</v>
      </c>
      <c r="AK28" s="43" t="n">
        <v>493</v>
      </c>
      <c r="AL28" s="43" t="n">
        <v>18</v>
      </c>
      <c r="AM28" s="44" t="n">
        <f aca="false">AD28/AI28</f>
        <v>1.15869980879541</v>
      </c>
      <c r="AN28" s="45" t="n">
        <f aca="false">AE28/AK28</f>
        <v>1.19675456389452</v>
      </c>
      <c r="AO28" s="46" t="n">
        <f aca="false">AN28-AM28</f>
        <v>0.0380547550991124</v>
      </c>
    </row>
    <row r="29" customFormat="false" ht="28.8" hidden="false" customHeight="false" outlineLevel="0" collapsed="false">
      <c r="A29" s="31"/>
      <c r="B29" s="32" t="s">
        <v>110</v>
      </c>
      <c r="C29" s="33" t="s">
        <v>111</v>
      </c>
      <c r="D29" s="34" t="s">
        <v>105</v>
      </c>
      <c r="E29" s="35" t="n">
        <v>416</v>
      </c>
      <c r="F29" s="36" t="n">
        <v>412</v>
      </c>
      <c r="G29" s="37" t="n">
        <f aca="false">F29-E29</f>
        <v>-4</v>
      </c>
      <c r="H29" s="35" t="n">
        <v>60</v>
      </c>
      <c r="I29" s="36" t="n">
        <v>60</v>
      </c>
      <c r="J29" s="37" t="n">
        <f aca="false">I29-H29</f>
        <v>0</v>
      </c>
      <c r="K29" s="35" t="n">
        <v>0</v>
      </c>
      <c r="L29" s="36" t="n">
        <v>17</v>
      </c>
      <c r="M29" s="36" t="n">
        <v>0</v>
      </c>
      <c r="N29" s="37" t="n">
        <f aca="false">(L29+M29)-K29</f>
        <v>17</v>
      </c>
      <c r="O29" s="38" t="n">
        <v>21</v>
      </c>
      <c r="P29" s="39" t="n">
        <v>21</v>
      </c>
      <c r="Q29" s="37" t="n">
        <f aca="false">P29-O29</f>
        <v>0</v>
      </c>
      <c r="R29" s="38" t="n">
        <v>0</v>
      </c>
      <c r="S29" s="39" t="n">
        <v>0</v>
      </c>
      <c r="T29" s="37" t="n">
        <f aca="false">S29-R29</f>
        <v>0</v>
      </c>
      <c r="U29" s="38" t="n">
        <v>21</v>
      </c>
      <c r="V29" s="39" t="n">
        <v>21</v>
      </c>
      <c r="W29" s="37" t="n">
        <f aca="false">V29-U29</f>
        <v>0</v>
      </c>
      <c r="X29" s="35" t="n">
        <v>477</v>
      </c>
      <c r="Y29" s="36" t="n">
        <v>486</v>
      </c>
      <c r="Z29" s="37" t="n">
        <f aca="false">Y29-X29</f>
        <v>9</v>
      </c>
      <c r="AA29" s="35" t="n">
        <v>41</v>
      </c>
      <c r="AB29" s="36" t="n">
        <v>45</v>
      </c>
      <c r="AC29" s="37" t="n">
        <f aca="false">AB29-AA29</f>
        <v>4</v>
      </c>
      <c r="AD29" s="35" t="n">
        <v>518</v>
      </c>
      <c r="AE29" s="36" t="n">
        <v>531</v>
      </c>
      <c r="AF29" s="37" t="n">
        <f aca="false">AE29-AD29</f>
        <v>13</v>
      </c>
      <c r="AG29" s="40" t="n">
        <v>5</v>
      </c>
      <c r="AH29" s="41" t="n">
        <f aca="false">AG29*1250</f>
        <v>6250</v>
      </c>
      <c r="AI29" s="42" t="n">
        <v>438</v>
      </c>
      <c r="AJ29" s="42" t="n">
        <v>16</v>
      </c>
      <c r="AK29" s="43" t="n">
        <v>465</v>
      </c>
      <c r="AL29" s="43" t="n">
        <v>16</v>
      </c>
      <c r="AM29" s="44" t="n">
        <f aca="false">AD29/AI29</f>
        <v>1.18264840182648</v>
      </c>
      <c r="AN29" s="45" t="n">
        <f aca="false">AE29/AK29</f>
        <v>1.14193548387097</v>
      </c>
      <c r="AO29" s="48" t="n">
        <f aca="false">AN29-AM29</f>
        <v>-0.0407129179555164</v>
      </c>
    </row>
    <row r="30" customFormat="false" ht="28.8" hidden="false" customHeight="false" outlineLevel="0" collapsed="false">
      <c r="A30" s="31"/>
      <c r="B30" s="32" t="s">
        <v>112</v>
      </c>
      <c r="C30" s="33" t="s">
        <v>113</v>
      </c>
      <c r="D30" s="34" t="s">
        <v>105</v>
      </c>
      <c r="E30" s="35" t="n">
        <v>624</v>
      </c>
      <c r="F30" s="36" t="n">
        <v>618</v>
      </c>
      <c r="G30" s="37" t="n">
        <f aca="false">F30-E30</f>
        <v>-6</v>
      </c>
      <c r="H30" s="35" t="n">
        <v>95</v>
      </c>
      <c r="I30" s="36" t="n">
        <v>95</v>
      </c>
      <c r="J30" s="37" t="n">
        <f aca="false">I30-H30</f>
        <v>0</v>
      </c>
      <c r="K30" s="35" t="n">
        <v>0</v>
      </c>
      <c r="L30" s="36" t="n">
        <v>25</v>
      </c>
      <c r="M30" s="36" t="n">
        <v>0</v>
      </c>
      <c r="N30" s="37" t="n">
        <f aca="false">(L30+M30)-K30</f>
        <v>25</v>
      </c>
      <c r="O30" s="38" t="n">
        <v>21</v>
      </c>
      <c r="P30" s="39" t="n">
        <v>21</v>
      </c>
      <c r="Q30" s="37" t="n">
        <f aca="false">P30-O30</f>
        <v>0</v>
      </c>
      <c r="R30" s="38" t="n">
        <v>18</v>
      </c>
      <c r="S30" s="39" t="n">
        <v>18</v>
      </c>
      <c r="T30" s="37" t="n">
        <f aca="false">S30-R30</f>
        <v>0</v>
      </c>
      <c r="U30" s="38" t="n">
        <v>0</v>
      </c>
      <c r="V30" s="39" t="n">
        <v>0</v>
      </c>
      <c r="W30" s="37" t="n">
        <f aca="false">V30-U30</f>
        <v>0</v>
      </c>
      <c r="X30" s="35" t="n">
        <v>696</v>
      </c>
      <c r="Y30" s="36" t="n">
        <v>708</v>
      </c>
      <c r="Z30" s="37" t="n">
        <f aca="false">Y30-X30</f>
        <v>12</v>
      </c>
      <c r="AA30" s="35" t="n">
        <v>62</v>
      </c>
      <c r="AB30" s="36" t="n">
        <v>69</v>
      </c>
      <c r="AC30" s="37" t="n">
        <f aca="false">AB30-AA30</f>
        <v>7</v>
      </c>
      <c r="AD30" s="35" t="n">
        <v>758</v>
      </c>
      <c r="AE30" s="36" t="n">
        <v>777</v>
      </c>
      <c r="AF30" s="37" t="n">
        <f aca="false">AE30-AD30</f>
        <v>19</v>
      </c>
      <c r="AG30" s="40" t="n">
        <v>7</v>
      </c>
      <c r="AH30" s="41" t="n">
        <f aca="false">AG30*1250</f>
        <v>8750</v>
      </c>
      <c r="AI30" s="42" t="n">
        <v>685</v>
      </c>
      <c r="AJ30" s="42" t="n">
        <v>24</v>
      </c>
      <c r="AK30" s="43" t="n">
        <v>671</v>
      </c>
      <c r="AL30" s="43" t="n">
        <v>24</v>
      </c>
      <c r="AM30" s="44" t="n">
        <f aca="false">AD30/AI30</f>
        <v>1.10656934306569</v>
      </c>
      <c r="AN30" s="45" t="n">
        <f aca="false">AE30/AK30</f>
        <v>1.15797317436662</v>
      </c>
      <c r="AO30" s="46" t="n">
        <f aca="false">AN30-AM30</f>
        <v>0.0514038313009237</v>
      </c>
    </row>
    <row r="31" customFormat="false" ht="28.8" hidden="false" customHeight="false" outlineLevel="0" collapsed="false">
      <c r="A31" s="31"/>
      <c r="B31" s="32" t="s">
        <v>114</v>
      </c>
      <c r="C31" s="33" t="s">
        <v>115</v>
      </c>
      <c r="D31" s="34" t="s">
        <v>116</v>
      </c>
      <c r="E31" s="35" t="n">
        <v>676</v>
      </c>
      <c r="F31" s="36" t="n">
        <v>618</v>
      </c>
      <c r="G31" s="37" t="n">
        <f aca="false">F31-E31</f>
        <v>-58</v>
      </c>
      <c r="H31" s="35" t="n">
        <v>94</v>
      </c>
      <c r="I31" s="36" t="n">
        <v>88</v>
      </c>
      <c r="J31" s="37" t="n">
        <f aca="false">I31-H31</f>
        <v>-6</v>
      </c>
      <c r="K31" s="35" t="n">
        <v>0</v>
      </c>
      <c r="L31" s="36" t="n">
        <v>17</v>
      </c>
      <c r="M31" s="36" t="n">
        <v>0</v>
      </c>
      <c r="N31" s="37" t="n">
        <f aca="false">(L31+M31)-K31</f>
        <v>17</v>
      </c>
      <c r="O31" s="38" t="n">
        <v>21</v>
      </c>
      <c r="P31" s="39" t="n">
        <v>21</v>
      </c>
      <c r="Q31" s="37" t="n">
        <f aca="false">P31-O31</f>
        <v>0</v>
      </c>
      <c r="R31" s="38" t="n">
        <v>18</v>
      </c>
      <c r="S31" s="39" t="n">
        <v>18</v>
      </c>
      <c r="T31" s="37" t="n">
        <f aca="false">S31-R31</f>
        <v>0</v>
      </c>
      <c r="U31" s="38" t="n">
        <v>0</v>
      </c>
      <c r="V31" s="39" t="n">
        <v>0</v>
      </c>
      <c r="W31" s="37" t="n">
        <f aca="false">V31-U31</f>
        <v>0</v>
      </c>
      <c r="X31" s="35" t="n">
        <v>742</v>
      </c>
      <c r="Y31" s="36" t="n">
        <v>695</v>
      </c>
      <c r="Z31" s="37" t="n">
        <f aca="false">Y31-X31</f>
        <v>-47</v>
      </c>
      <c r="AA31" s="35" t="n">
        <v>67</v>
      </c>
      <c r="AB31" s="36" t="n">
        <v>67</v>
      </c>
      <c r="AC31" s="37" t="n">
        <f aca="false">AB31-AA31</f>
        <v>0</v>
      </c>
      <c r="AD31" s="35" t="n">
        <v>809</v>
      </c>
      <c r="AE31" s="36" t="n">
        <v>762</v>
      </c>
      <c r="AF31" s="37" t="n">
        <f aca="false">AE31-AD31</f>
        <v>-47</v>
      </c>
      <c r="AG31" s="40" t="n">
        <v>7.75</v>
      </c>
      <c r="AH31" s="41" t="n">
        <f aca="false">AG31*1250</f>
        <v>9687.5</v>
      </c>
      <c r="AI31" s="42" t="n">
        <v>717</v>
      </c>
      <c r="AJ31" s="42" t="n">
        <v>26</v>
      </c>
      <c r="AK31" s="43" t="n">
        <v>641</v>
      </c>
      <c r="AL31" s="43" t="n">
        <v>24</v>
      </c>
      <c r="AM31" s="44" t="n">
        <f aca="false">AD31/AI31</f>
        <v>1.12831241283124</v>
      </c>
      <c r="AN31" s="45" t="n">
        <f aca="false">AE31/AK31</f>
        <v>1.18876755070203</v>
      </c>
      <c r="AO31" s="46" t="n">
        <f aca="false">AN31-AM31</f>
        <v>0.0604551378707869</v>
      </c>
    </row>
    <row r="32" customFormat="false" ht="28.8" hidden="false" customHeight="false" outlineLevel="0" collapsed="false">
      <c r="A32" s="31"/>
      <c r="B32" s="32" t="s">
        <v>117</v>
      </c>
      <c r="C32" s="33" t="s">
        <v>118</v>
      </c>
      <c r="D32" s="34" t="s">
        <v>116</v>
      </c>
      <c r="E32" s="35" t="n">
        <v>312</v>
      </c>
      <c r="F32" s="36" t="n">
        <v>309</v>
      </c>
      <c r="G32" s="37" t="n">
        <f aca="false">F32-E32</f>
        <v>-3</v>
      </c>
      <c r="H32" s="35" t="n">
        <v>44</v>
      </c>
      <c r="I32" s="36" t="n">
        <v>44</v>
      </c>
      <c r="J32" s="37" t="n">
        <f aca="false">I32-H32</f>
        <v>0</v>
      </c>
      <c r="K32" s="35" t="n">
        <v>0</v>
      </c>
      <c r="L32" s="36" t="n">
        <v>0</v>
      </c>
      <c r="M32" s="36" t="n">
        <v>0</v>
      </c>
      <c r="N32" s="37" t="n">
        <f aca="false">(L32+M32)-K32</f>
        <v>0</v>
      </c>
      <c r="O32" s="38" t="n">
        <v>21</v>
      </c>
      <c r="P32" s="39" t="n">
        <v>21</v>
      </c>
      <c r="Q32" s="37" t="n">
        <f aca="false">P32-O32</f>
        <v>0</v>
      </c>
      <c r="R32" s="38" t="n">
        <v>0</v>
      </c>
      <c r="S32" s="39" t="n">
        <v>0</v>
      </c>
      <c r="T32" s="37" t="n">
        <f aca="false">S32-R32</f>
        <v>0</v>
      </c>
      <c r="U32" s="38" t="n">
        <v>0</v>
      </c>
      <c r="V32" s="39" t="n">
        <v>0</v>
      </c>
      <c r="W32" s="37" t="n">
        <f aca="false">V32-U32</f>
        <v>0</v>
      </c>
      <c r="X32" s="35" t="n">
        <v>346</v>
      </c>
      <c r="Y32" s="36" t="n">
        <v>341</v>
      </c>
      <c r="Z32" s="37" t="n">
        <f aca="false">Y32-X32</f>
        <v>-5</v>
      </c>
      <c r="AA32" s="35" t="n">
        <v>31</v>
      </c>
      <c r="AB32" s="36" t="n">
        <v>33</v>
      </c>
      <c r="AC32" s="37" t="n">
        <f aca="false">AB32-AA32</f>
        <v>2</v>
      </c>
      <c r="AD32" s="35" t="n">
        <v>377</v>
      </c>
      <c r="AE32" s="36" t="n">
        <v>374</v>
      </c>
      <c r="AF32" s="37" t="n">
        <f aca="false">AE32-AD32</f>
        <v>-3</v>
      </c>
      <c r="AG32" s="40" t="n">
        <v>3.75</v>
      </c>
      <c r="AH32" s="41" t="n">
        <f aca="false">AG32*1250</f>
        <v>4687.5</v>
      </c>
      <c r="AI32" s="42" t="n">
        <v>327</v>
      </c>
      <c r="AJ32" s="42" t="n">
        <v>12</v>
      </c>
      <c r="AK32" s="43" t="n">
        <v>308</v>
      </c>
      <c r="AL32" s="43" t="n">
        <v>12</v>
      </c>
      <c r="AM32" s="44" t="n">
        <f aca="false">AD32/AI32</f>
        <v>1.15290519877676</v>
      </c>
      <c r="AN32" s="45" t="n">
        <f aca="false">AE32/AK32</f>
        <v>1.21428571428571</v>
      </c>
      <c r="AO32" s="46" t="n">
        <f aca="false">AN32-AM32</f>
        <v>0.0613805155089557</v>
      </c>
    </row>
    <row r="33" customFormat="false" ht="28.8" hidden="false" customHeight="false" outlineLevel="0" collapsed="false">
      <c r="A33" s="31"/>
      <c r="B33" s="32" t="s">
        <v>119</v>
      </c>
      <c r="C33" s="33" t="s">
        <v>120</v>
      </c>
      <c r="D33" s="34" t="s">
        <v>121</v>
      </c>
      <c r="E33" s="35" t="n">
        <v>312</v>
      </c>
      <c r="F33" s="36" t="n">
        <v>335</v>
      </c>
      <c r="G33" s="37" t="n">
        <f aca="false">F33-E33</f>
        <v>23</v>
      </c>
      <c r="H33" s="35" t="n">
        <v>51</v>
      </c>
      <c r="I33" s="36" t="n">
        <v>54</v>
      </c>
      <c r="J33" s="37" t="n">
        <f aca="false">I33-H33</f>
        <v>3</v>
      </c>
      <c r="K33" s="35" t="n">
        <v>0</v>
      </c>
      <c r="L33" s="36" t="n">
        <v>17</v>
      </c>
      <c r="M33" s="36" t="n">
        <v>0</v>
      </c>
      <c r="N33" s="37" t="n">
        <f aca="false">(L33+M33)-K33</f>
        <v>17</v>
      </c>
      <c r="O33" s="38" t="n">
        <v>21</v>
      </c>
      <c r="P33" s="39" t="n">
        <v>21</v>
      </c>
      <c r="Q33" s="37" t="n">
        <f aca="false">P33-O33</f>
        <v>0</v>
      </c>
      <c r="R33" s="38" t="n">
        <v>0</v>
      </c>
      <c r="S33" s="39" t="n">
        <v>0</v>
      </c>
      <c r="T33" s="37" t="n">
        <f aca="false">S33-R33</f>
        <v>0</v>
      </c>
      <c r="U33" s="38" t="n">
        <v>0</v>
      </c>
      <c r="V33" s="39" t="n">
        <v>0</v>
      </c>
      <c r="W33" s="37" t="n">
        <f aca="false">V33-U33</f>
        <v>0</v>
      </c>
      <c r="X33" s="35" t="n">
        <v>353</v>
      </c>
      <c r="Y33" s="36" t="n">
        <v>390</v>
      </c>
      <c r="Z33" s="37" t="n">
        <f aca="false">Y33-X33</f>
        <v>37</v>
      </c>
      <c r="AA33" s="35" t="n">
        <v>31</v>
      </c>
      <c r="AB33" s="36" t="n">
        <v>37</v>
      </c>
      <c r="AC33" s="37" t="n">
        <f aca="false">AB33-AA33</f>
        <v>6</v>
      </c>
      <c r="AD33" s="35" t="n">
        <v>384</v>
      </c>
      <c r="AE33" s="36" t="n">
        <v>427</v>
      </c>
      <c r="AF33" s="37" t="n">
        <f aca="false">AE33-AD33</f>
        <v>43</v>
      </c>
      <c r="AG33" s="40" t="n">
        <v>4.25</v>
      </c>
      <c r="AH33" s="41" t="n">
        <f aca="false">AG33*1250</f>
        <v>5312.5</v>
      </c>
      <c r="AI33" s="42" t="n">
        <v>298</v>
      </c>
      <c r="AJ33" s="42" t="n">
        <v>12</v>
      </c>
      <c r="AK33" s="43" t="n">
        <v>303</v>
      </c>
      <c r="AL33" s="43" t="n">
        <v>13</v>
      </c>
      <c r="AM33" s="44" t="n">
        <f aca="false">AD33/AI33</f>
        <v>1.28859060402685</v>
      </c>
      <c r="AN33" s="45" t="n">
        <f aca="false">AE33/AK33</f>
        <v>1.40924092409241</v>
      </c>
      <c r="AO33" s="46" t="n">
        <f aca="false">AN33-AM33</f>
        <v>0.120650320065564</v>
      </c>
    </row>
    <row r="34" customFormat="false" ht="28.8" hidden="false" customHeight="false" outlineLevel="0" collapsed="false">
      <c r="A34" s="31"/>
      <c r="B34" s="32" t="s">
        <v>122</v>
      </c>
      <c r="C34" s="33" t="s">
        <v>123</v>
      </c>
      <c r="D34" s="34" t="s">
        <v>121</v>
      </c>
      <c r="E34" s="35" t="n">
        <v>416</v>
      </c>
      <c r="F34" s="36" t="n">
        <v>412</v>
      </c>
      <c r="G34" s="37" t="n">
        <f aca="false">F34-E34</f>
        <v>-4</v>
      </c>
      <c r="H34" s="35" t="n">
        <v>68</v>
      </c>
      <c r="I34" s="36" t="n">
        <v>68</v>
      </c>
      <c r="J34" s="37" t="n">
        <f aca="false">I34-H34</f>
        <v>0</v>
      </c>
      <c r="K34" s="35" t="n">
        <v>6.5</v>
      </c>
      <c r="L34" s="36" t="n">
        <v>17</v>
      </c>
      <c r="M34" s="36" t="n">
        <v>0</v>
      </c>
      <c r="N34" s="37" t="n">
        <f aca="false">(L34+M34)-K34</f>
        <v>10.5</v>
      </c>
      <c r="O34" s="38" t="n">
        <v>21</v>
      </c>
      <c r="P34" s="39" t="n">
        <v>21</v>
      </c>
      <c r="Q34" s="37" t="n">
        <f aca="false">P34-O34</f>
        <v>0</v>
      </c>
      <c r="R34" s="38" t="n">
        <v>18</v>
      </c>
      <c r="S34" s="39" t="n">
        <v>18</v>
      </c>
      <c r="T34" s="37" t="n">
        <f aca="false">S34-R34</f>
        <v>0</v>
      </c>
      <c r="U34" s="38" t="n">
        <v>0</v>
      </c>
      <c r="V34" s="39" t="n">
        <v>0</v>
      </c>
      <c r="W34" s="37" t="n">
        <f aca="false">V34-U34</f>
        <v>0</v>
      </c>
      <c r="X34" s="35" t="n">
        <v>487.5</v>
      </c>
      <c r="Y34" s="36" t="n">
        <v>490</v>
      </c>
      <c r="Z34" s="37" t="n">
        <f aca="false">Y34-X34</f>
        <v>2.5</v>
      </c>
      <c r="AA34" s="35" t="n">
        <v>42</v>
      </c>
      <c r="AB34" s="36" t="n">
        <v>46</v>
      </c>
      <c r="AC34" s="37" t="n">
        <f aca="false">AB34-AA34</f>
        <v>4</v>
      </c>
      <c r="AD34" s="35" t="n">
        <v>529.5</v>
      </c>
      <c r="AE34" s="36" t="n">
        <v>536</v>
      </c>
      <c r="AF34" s="37" t="n">
        <f aca="false">AE34-AD34</f>
        <v>6.5</v>
      </c>
      <c r="AG34" s="40" t="n">
        <v>6</v>
      </c>
      <c r="AH34" s="41" t="n">
        <f aca="false">AG34*1250</f>
        <v>7500</v>
      </c>
      <c r="AI34" s="42" t="n">
        <v>404</v>
      </c>
      <c r="AJ34" s="42" t="n">
        <v>16</v>
      </c>
      <c r="AK34" s="43" t="n">
        <v>420</v>
      </c>
      <c r="AL34" s="43" t="n">
        <v>16</v>
      </c>
      <c r="AM34" s="44" t="n">
        <f aca="false">AD34/AI34</f>
        <v>1.31064356435644</v>
      </c>
      <c r="AN34" s="45" t="n">
        <f aca="false">AE34/AK34</f>
        <v>1.27619047619048</v>
      </c>
      <c r="AO34" s="48" t="n">
        <f aca="false">AN34-AM34</f>
        <v>-0.0344530881659595</v>
      </c>
    </row>
    <row r="35" customFormat="false" ht="28.8" hidden="false" customHeight="false" outlineLevel="0" collapsed="false">
      <c r="A35" s="31"/>
      <c r="B35" s="32" t="s">
        <v>124</v>
      </c>
      <c r="C35" s="33" t="s">
        <v>125</v>
      </c>
      <c r="D35" s="34" t="s">
        <v>121</v>
      </c>
      <c r="E35" s="35" t="n">
        <v>832</v>
      </c>
      <c r="F35" s="36" t="n">
        <v>799</v>
      </c>
      <c r="G35" s="37" t="n">
        <f aca="false">F35-E35</f>
        <v>-33</v>
      </c>
      <c r="H35" s="35" t="n">
        <v>151</v>
      </c>
      <c r="I35" s="36" t="n">
        <v>148</v>
      </c>
      <c r="J35" s="37" t="n">
        <f aca="false">I35-H35</f>
        <v>-3</v>
      </c>
      <c r="K35" s="35" t="n">
        <v>0</v>
      </c>
      <c r="L35" s="36" t="n">
        <v>17</v>
      </c>
      <c r="M35" s="36" t="n">
        <v>0</v>
      </c>
      <c r="N35" s="37" t="n">
        <f aca="false">(L35+M35)-K35</f>
        <v>17</v>
      </c>
      <c r="O35" s="38" t="n">
        <v>21</v>
      </c>
      <c r="P35" s="39" t="n">
        <v>21</v>
      </c>
      <c r="Q35" s="37" t="n">
        <f aca="false">P35-O35</f>
        <v>0</v>
      </c>
      <c r="R35" s="38" t="n">
        <v>0</v>
      </c>
      <c r="S35" s="39" t="n">
        <v>0</v>
      </c>
      <c r="T35" s="37" t="n">
        <f aca="false">S35-R35</f>
        <v>0</v>
      </c>
      <c r="U35" s="38" t="n">
        <v>0</v>
      </c>
      <c r="V35" s="39" t="n">
        <v>0</v>
      </c>
      <c r="W35" s="37" t="n">
        <f aca="false">V35-U35</f>
        <v>0</v>
      </c>
      <c r="X35" s="35" t="n">
        <v>918</v>
      </c>
      <c r="Y35" s="36" t="n">
        <v>895</v>
      </c>
      <c r="Z35" s="37" t="n">
        <f aca="false">Y35-X35</f>
        <v>-23</v>
      </c>
      <c r="AA35" s="35" t="n">
        <v>86</v>
      </c>
      <c r="AB35" s="36" t="n">
        <v>90</v>
      </c>
      <c r="AC35" s="37" t="n">
        <f aca="false">AB35-AA35</f>
        <v>4</v>
      </c>
      <c r="AD35" s="35" t="n">
        <v>1004</v>
      </c>
      <c r="AE35" s="36" t="n">
        <v>985</v>
      </c>
      <c r="AF35" s="37" t="n">
        <f aca="false">AE35-AD35</f>
        <v>-19</v>
      </c>
      <c r="AG35" s="40" t="n">
        <v>9.25</v>
      </c>
      <c r="AH35" s="41" t="n">
        <f aca="false">AG35*1250</f>
        <v>11562.5</v>
      </c>
      <c r="AI35" s="42" t="n">
        <v>846</v>
      </c>
      <c r="AJ35" s="42" t="n">
        <v>32</v>
      </c>
      <c r="AK35" s="43" t="n">
        <v>796</v>
      </c>
      <c r="AL35" s="43" t="n">
        <v>31</v>
      </c>
      <c r="AM35" s="44" t="n">
        <f aca="false">AD35/AI35</f>
        <v>1.18676122931442</v>
      </c>
      <c r="AN35" s="45" t="n">
        <f aca="false">AE35/AK35</f>
        <v>1.23743718592965</v>
      </c>
      <c r="AO35" s="46" t="n">
        <f aca="false">AN35-AM35</f>
        <v>0.0506759566152275</v>
      </c>
    </row>
    <row r="36" customFormat="false" ht="28.8" hidden="false" customHeight="false" outlineLevel="0" collapsed="false">
      <c r="A36" s="31"/>
      <c r="B36" s="32" t="s">
        <v>126</v>
      </c>
      <c r="C36" s="33" t="s">
        <v>127</v>
      </c>
      <c r="D36" s="34" t="s">
        <v>128</v>
      </c>
      <c r="E36" s="35" t="n">
        <v>598</v>
      </c>
      <c r="F36" s="36" t="n">
        <v>567</v>
      </c>
      <c r="G36" s="37" t="n">
        <f aca="false">F36-E36</f>
        <v>-31</v>
      </c>
      <c r="H36" s="35" t="n">
        <v>81</v>
      </c>
      <c r="I36" s="36" t="n">
        <v>78</v>
      </c>
      <c r="J36" s="37" t="n">
        <f aca="false">I36-H36</f>
        <v>-3</v>
      </c>
      <c r="K36" s="35" t="n">
        <v>0</v>
      </c>
      <c r="L36" s="36" t="n">
        <v>17</v>
      </c>
      <c r="M36" s="36" t="n">
        <v>0</v>
      </c>
      <c r="N36" s="37" t="n">
        <f aca="false">(L36+M36)-K36</f>
        <v>17</v>
      </c>
      <c r="O36" s="38" t="n">
        <v>21</v>
      </c>
      <c r="P36" s="39" t="n">
        <v>21</v>
      </c>
      <c r="Q36" s="37" t="n">
        <f aca="false">P36-O36</f>
        <v>0</v>
      </c>
      <c r="R36" s="38" t="n">
        <v>18</v>
      </c>
      <c r="S36" s="39" t="n">
        <v>18</v>
      </c>
      <c r="T36" s="37" t="n">
        <f aca="false">S36-R36</f>
        <v>0</v>
      </c>
      <c r="U36" s="38" t="n">
        <v>0</v>
      </c>
      <c r="V36" s="39" t="n">
        <v>0</v>
      </c>
      <c r="W36" s="37" t="n">
        <f aca="false">V36-U36</f>
        <v>0</v>
      </c>
      <c r="X36" s="35" t="n">
        <v>659</v>
      </c>
      <c r="Y36" s="36" t="n">
        <v>640</v>
      </c>
      <c r="Z36" s="37" t="n">
        <f aca="false">Y36-X36</f>
        <v>-19</v>
      </c>
      <c r="AA36" s="35" t="n">
        <v>59</v>
      </c>
      <c r="AB36" s="36" t="n">
        <v>61</v>
      </c>
      <c r="AC36" s="37" t="n">
        <f aca="false">AB36-AA36</f>
        <v>2</v>
      </c>
      <c r="AD36" s="35" t="n">
        <v>718</v>
      </c>
      <c r="AE36" s="36" t="n">
        <v>701</v>
      </c>
      <c r="AF36" s="37" t="n">
        <f aca="false">AE36-AD36</f>
        <v>-17</v>
      </c>
      <c r="AG36" s="40" t="n">
        <v>7</v>
      </c>
      <c r="AH36" s="41" t="n">
        <f aca="false">AG36*1250</f>
        <v>8750</v>
      </c>
      <c r="AI36" s="42" t="n">
        <v>663</v>
      </c>
      <c r="AJ36" s="42" t="n">
        <v>23</v>
      </c>
      <c r="AK36" s="43" t="n">
        <v>609</v>
      </c>
      <c r="AL36" s="43" t="n">
        <v>22</v>
      </c>
      <c r="AM36" s="44" t="n">
        <f aca="false">AD36/AI36</f>
        <v>1.08295625942685</v>
      </c>
      <c r="AN36" s="45" t="n">
        <f aca="false">AE36/AK36</f>
        <v>1.15106732348112</v>
      </c>
      <c r="AO36" s="46" t="n">
        <f aca="false">AN36-AM36</f>
        <v>0.068111064054269</v>
      </c>
    </row>
    <row r="37" customFormat="false" ht="28.8" hidden="false" customHeight="false" outlineLevel="0" collapsed="false">
      <c r="A37" s="31"/>
      <c r="B37" s="32" t="s">
        <v>129</v>
      </c>
      <c r="C37" s="33" t="s">
        <v>130</v>
      </c>
      <c r="D37" s="34" t="s">
        <v>128</v>
      </c>
      <c r="E37" s="35" t="n">
        <v>676</v>
      </c>
      <c r="F37" s="36" t="n">
        <v>644</v>
      </c>
      <c r="G37" s="37" t="n">
        <f aca="false">F37-E37</f>
        <v>-32</v>
      </c>
      <c r="H37" s="35" t="n">
        <v>93</v>
      </c>
      <c r="I37" s="36" t="n">
        <v>90</v>
      </c>
      <c r="J37" s="37" t="n">
        <f aca="false">I37-H37</f>
        <v>-3</v>
      </c>
      <c r="K37" s="35" t="n">
        <v>0</v>
      </c>
      <c r="L37" s="36" t="n">
        <v>8</v>
      </c>
      <c r="M37" s="36" t="n">
        <v>0</v>
      </c>
      <c r="N37" s="37" t="n">
        <f aca="false">(L37+M37)-K37</f>
        <v>8</v>
      </c>
      <c r="O37" s="38" t="n">
        <v>18</v>
      </c>
      <c r="P37" s="39" t="n">
        <v>18</v>
      </c>
      <c r="Q37" s="37" t="n">
        <f aca="false">P37-O37</f>
        <v>0</v>
      </c>
      <c r="R37" s="38" t="n">
        <v>0</v>
      </c>
      <c r="S37" s="39" t="n">
        <v>0</v>
      </c>
      <c r="T37" s="37" t="n">
        <f aca="false">S37-R37</f>
        <v>0</v>
      </c>
      <c r="U37" s="38" t="n">
        <v>0</v>
      </c>
      <c r="V37" s="39" t="n">
        <v>0</v>
      </c>
      <c r="W37" s="37" t="n">
        <f aca="false">V37-U37</f>
        <v>0</v>
      </c>
      <c r="X37" s="35" t="n">
        <v>720</v>
      </c>
      <c r="Y37" s="36" t="n">
        <v>709</v>
      </c>
      <c r="Z37" s="37" t="n">
        <f aca="false">Y37-X37</f>
        <v>-11</v>
      </c>
      <c r="AA37" s="35" t="n">
        <v>67</v>
      </c>
      <c r="AB37" s="36" t="n">
        <v>51</v>
      </c>
      <c r="AC37" s="37" t="n">
        <f aca="false">AB37-AA37</f>
        <v>-16</v>
      </c>
      <c r="AD37" s="35" t="n">
        <v>787</v>
      </c>
      <c r="AE37" s="36" t="n">
        <v>760</v>
      </c>
      <c r="AF37" s="37" t="n">
        <f aca="false">AE37-AD37</f>
        <v>-27</v>
      </c>
      <c r="AG37" s="40" t="n">
        <v>6.5</v>
      </c>
      <c r="AH37" s="41" t="n">
        <f aca="false">AG37*1250</f>
        <v>8125</v>
      </c>
      <c r="AI37" s="42" t="n">
        <v>723</v>
      </c>
      <c r="AJ37" s="42" t="n">
        <v>26</v>
      </c>
      <c r="AK37" s="43" t="n">
        <v>690</v>
      </c>
      <c r="AL37" s="43" t="n">
        <v>25</v>
      </c>
      <c r="AM37" s="44" t="n">
        <f aca="false">AD37/AI37</f>
        <v>1.08852005532503</v>
      </c>
      <c r="AN37" s="45" t="n">
        <f aca="false">AE37/AK37</f>
        <v>1.10144927536232</v>
      </c>
      <c r="AO37" s="46" t="n">
        <f aca="false">AN37-AM37</f>
        <v>0.0129292200372844</v>
      </c>
    </row>
    <row r="38" customFormat="false" ht="28.8" hidden="false" customHeight="false" outlineLevel="0" collapsed="false">
      <c r="A38" s="31"/>
      <c r="B38" s="32" t="s">
        <v>131</v>
      </c>
      <c r="C38" s="33" t="s">
        <v>132</v>
      </c>
      <c r="D38" s="34" t="s">
        <v>133</v>
      </c>
      <c r="E38" s="35" t="n">
        <v>624</v>
      </c>
      <c r="F38" s="36" t="n">
        <v>618</v>
      </c>
      <c r="G38" s="37" t="n">
        <f aca="false">F38-E38</f>
        <v>-6</v>
      </c>
      <c r="H38" s="35" t="n">
        <v>98</v>
      </c>
      <c r="I38" s="36" t="n">
        <v>95</v>
      </c>
      <c r="J38" s="37" t="n">
        <f aca="false">I38-H38</f>
        <v>-3</v>
      </c>
      <c r="K38" s="35" t="n">
        <v>6</v>
      </c>
      <c r="L38" s="36" t="n">
        <v>26</v>
      </c>
      <c r="M38" s="36" t="n">
        <v>0</v>
      </c>
      <c r="N38" s="37" t="n">
        <f aca="false">(L38+M38)-K38</f>
        <v>20</v>
      </c>
      <c r="O38" s="38" t="n">
        <v>18</v>
      </c>
      <c r="P38" s="39" t="n">
        <v>18</v>
      </c>
      <c r="Q38" s="37" t="n">
        <f aca="false">P38-O38</f>
        <v>0</v>
      </c>
      <c r="R38" s="38" t="n">
        <v>18</v>
      </c>
      <c r="S38" s="39" t="n">
        <v>18</v>
      </c>
      <c r="T38" s="37" t="n">
        <f aca="false">S38-R38</f>
        <v>0</v>
      </c>
      <c r="U38" s="38" t="n">
        <v>0</v>
      </c>
      <c r="V38" s="39" t="n">
        <v>0</v>
      </c>
      <c r="W38" s="37" t="n">
        <f aca="false">V38-U38</f>
        <v>0</v>
      </c>
      <c r="X38" s="35" t="n">
        <v>701</v>
      </c>
      <c r="Y38" s="36" t="n">
        <v>706</v>
      </c>
      <c r="Z38" s="37" t="n">
        <f aca="false">Y38-X38</f>
        <v>5</v>
      </c>
      <c r="AA38" s="35" t="n">
        <v>63</v>
      </c>
      <c r="AB38" s="36" t="n">
        <v>69</v>
      </c>
      <c r="AC38" s="37" t="n">
        <f aca="false">AB38-AA38</f>
        <v>6</v>
      </c>
      <c r="AD38" s="35" t="n">
        <v>764</v>
      </c>
      <c r="AE38" s="36" t="n">
        <v>775</v>
      </c>
      <c r="AF38" s="37" t="n">
        <f aca="false">AE38-AD38</f>
        <v>11</v>
      </c>
      <c r="AG38" s="40" t="n">
        <v>8.25</v>
      </c>
      <c r="AH38" s="41" t="n">
        <f aca="false">AG38*1250</f>
        <v>10312.5</v>
      </c>
      <c r="AI38" s="42" t="n">
        <v>629</v>
      </c>
      <c r="AJ38" s="42" t="n">
        <v>24</v>
      </c>
      <c r="AK38" s="43" t="n">
        <v>649</v>
      </c>
      <c r="AL38" s="43" t="n">
        <v>24</v>
      </c>
      <c r="AM38" s="44" t="n">
        <f aca="false">AD38/AI38</f>
        <v>1.21462639109698</v>
      </c>
      <c r="AN38" s="45" t="n">
        <f aca="false">AE38/AK38</f>
        <v>1.19414483821263</v>
      </c>
      <c r="AO38" s="48" t="n">
        <f aca="false">AN38-AM38</f>
        <v>-0.0204815528843445</v>
      </c>
    </row>
    <row r="39" customFormat="false" ht="28.8" hidden="false" customHeight="false" outlineLevel="0" collapsed="false">
      <c r="A39" s="31" t="s">
        <v>42</v>
      </c>
      <c r="B39" s="32" t="s">
        <v>134</v>
      </c>
      <c r="C39" s="33" t="s">
        <v>135</v>
      </c>
      <c r="D39" s="34" t="s">
        <v>133</v>
      </c>
      <c r="E39" s="35" t="n">
        <v>572</v>
      </c>
      <c r="F39" s="36" t="n">
        <v>566</v>
      </c>
      <c r="G39" s="37" t="n">
        <f aca="false">F39-E39</f>
        <v>-6</v>
      </c>
      <c r="H39" s="35" t="n">
        <v>86</v>
      </c>
      <c r="I39" s="36" t="n">
        <v>83</v>
      </c>
      <c r="J39" s="37" t="n">
        <f aca="false">I39-H39</f>
        <v>-3</v>
      </c>
      <c r="K39" s="35" t="n">
        <v>23</v>
      </c>
      <c r="L39" s="36" t="n">
        <v>17</v>
      </c>
      <c r="M39" s="36" t="n">
        <v>5</v>
      </c>
      <c r="N39" s="37" t="n">
        <f aca="false">(L39+M39)-K39</f>
        <v>-1</v>
      </c>
      <c r="O39" s="38" t="n">
        <v>21</v>
      </c>
      <c r="P39" s="39" t="n">
        <v>21</v>
      </c>
      <c r="Q39" s="37" t="n">
        <f aca="false">P39-O39</f>
        <v>0</v>
      </c>
      <c r="R39" s="38" t="n">
        <v>18</v>
      </c>
      <c r="S39" s="39" t="n">
        <v>18</v>
      </c>
      <c r="T39" s="37" t="n">
        <f aca="false">S39-R39</f>
        <v>0</v>
      </c>
      <c r="U39" s="38" t="n">
        <v>0</v>
      </c>
      <c r="V39" s="39" t="n">
        <v>0</v>
      </c>
      <c r="W39" s="37" t="n">
        <f aca="false">V39-U39</f>
        <v>0</v>
      </c>
      <c r="X39" s="35" t="n">
        <v>661</v>
      </c>
      <c r="Y39" s="36" t="n">
        <v>648</v>
      </c>
      <c r="Z39" s="37" t="n">
        <f aca="false">Y39-X39</f>
        <v>-13</v>
      </c>
      <c r="AA39" s="35" t="n">
        <v>59</v>
      </c>
      <c r="AB39" s="36" t="n">
        <v>62</v>
      </c>
      <c r="AC39" s="37" t="n">
        <f aca="false">AB39-AA39</f>
        <v>3</v>
      </c>
      <c r="AD39" s="35" t="n">
        <v>720</v>
      </c>
      <c r="AE39" s="36" t="n">
        <v>710</v>
      </c>
      <c r="AF39" s="37" t="n">
        <f aca="false">AE39-AD39</f>
        <v>-10</v>
      </c>
      <c r="AG39" s="40" t="n">
        <v>9</v>
      </c>
      <c r="AH39" s="41" t="n">
        <f aca="false">AG39*1250</f>
        <v>11250</v>
      </c>
      <c r="AI39" s="42" t="n">
        <v>512</v>
      </c>
      <c r="AJ39" s="42" t="n">
        <v>22</v>
      </c>
      <c r="AK39" s="43" t="n">
        <v>511</v>
      </c>
      <c r="AL39" s="43" t="n">
        <v>22</v>
      </c>
      <c r="AM39" s="44" t="n">
        <f aca="false">AD39/AI39</f>
        <v>1.40625</v>
      </c>
      <c r="AN39" s="45" t="n">
        <f aca="false">AE39/AK39</f>
        <v>1.3894324853229</v>
      </c>
      <c r="AO39" s="48" t="n">
        <f aca="false">AN39-AM39</f>
        <v>-0.0168175146771037</v>
      </c>
    </row>
    <row r="40" customFormat="false" ht="28.8" hidden="false" customHeight="false" outlineLevel="0" collapsed="false">
      <c r="A40" s="31"/>
      <c r="B40" s="32" t="s">
        <v>136</v>
      </c>
      <c r="C40" s="33" t="s">
        <v>137</v>
      </c>
      <c r="D40" s="34" t="s">
        <v>133</v>
      </c>
      <c r="E40" s="35" t="n">
        <v>676</v>
      </c>
      <c r="F40" s="36" t="n">
        <v>670</v>
      </c>
      <c r="G40" s="37" t="n">
        <f aca="false">F40-E40</f>
        <v>-6</v>
      </c>
      <c r="H40" s="35" t="n">
        <v>180</v>
      </c>
      <c r="I40" s="36" t="n">
        <v>180</v>
      </c>
      <c r="J40" s="37" t="n">
        <f aca="false">I40-H40</f>
        <v>0</v>
      </c>
      <c r="K40" s="35" t="n">
        <v>0</v>
      </c>
      <c r="L40" s="36" t="n">
        <v>0</v>
      </c>
      <c r="M40" s="36" t="n">
        <v>0</v>
      </c>
      <c r="N40" s="37" t="n">
        <f aca="false">(L40+M40)-K40</f>
        <v>0</v>
      </c>
      <c r="O40" s="38" t="n">
        <v>0</v>
      </c>
      <c r="P40" s="39" t="n">
        <v>0</v>
      </c>
      <c r="Q40" s="37" t="n">
        <f aca="false">P40-O40</f>
        <v>0</v>
      </c>
      <c r="R40" s="38" t="n">
        <v>0</v>
      </c>
      <c r="S40" s="39" t="n">
        <v>0</v>
      </c>
      <c r="T40" s="37" t="n">
        <f aca="false">S40-R40</f>
        <v>0</v>
      </c>
      <c r="U40" s="38" t="n">
        <v>0</v>
      </c>
      <c r="V40" s="39" t="n">
        <v>0</v>
      </c>
      <c r="W40" s="37" t="n">
        <f aca="false">V40-U40</f>
        <v>0</v>
      </c>
      <c r="X40" s="35" t="n">
        <v>782</v>
      </c>
      <c r="Y40" s="36" t="n">
        <v>771</v>
      </c>
      <c r="Z40" s="37" t="n">
        <f aca="false">Y40-X40</f>
        <v>-11</v>
      </c>
      <c r="AA40" s="35" t="n">
        <v>74</v>
      </c>
      <c r="AB40" s="36" t="n">
        <v>79</v>
      </c>
      <c r="AC40" s="37" t="n">
        <f aca="false">AB40-AA40</f>
        <v>5</v>
      </c>
      <c r="AD40" s="35" t="n">
        <v>856</v>
      </c>
      <c r="AE40" s="36" t="n">
        <v>850</v>
      </c>
      <c r="AF40" s="37" t="n">
        <f aca="false">AE40-AD40</f>
        <v>-6</v>
      </c>
      <c r="AG40" s="40" t="n">
        <v>8</v>
      </c>
      <c r="AH40" s="41" t="n">
        <f aca="false">AG40*1250</f>
        <v>10000</v>
      </c>
      <c r="AI40" s="42" t="n">
        <v>715</v>
      </c>
      <c r="AJ40" s="42" t="n">
        <v>26</v>
      </c>
      <c r="AK40" s="43" t="n">
        <v>693</v>
      </c>
      <c r="AL40" s="43" t="n">
        <v>26</v>
      </c>
      <c r="AM40" s="44" t="n">
        <f aca="false">AD40/AI40</f>
        <v>1.1972027972028</v>
      </c>
      <c r="AN40" s="45" t="n">
        <f aca="false">AE40/AK40</f>
        <v>1.22655122655123</v>
      </c>
      <c r="AO40" s="46" t="n">
        <f aca="false">AN40-AM40</f>
        <v>0.0293484293484294</v>
      </c>
    </row>
    <row r="41" customFormat="false" ht="28.8" hidden="false" customHeight="false" outlineLevel="0" collapsed="false">
      <c r="A41" s="31"/>
      <c r="B41" s="32" t="s">
        <v>138</v>
      </c>
      <c r="C41" s="33" t="s">
        <v>139</v>
      </c>
      <c r="D41" s="34" t="s">
        <v>140</v>
      </c>
      <c r="E41" s="35" t="n">
        <v>598</v>
      </c>
      <c r="F41" s="36" t="n">
        <v>669</v>
      </c>
      <c r="G41" s="37" t="n">
        <f aca="false">F41-E41</f>
        <v>71</v>
      </c>
      <c r="H41" s="35" t="n">
        <v>80</v>
      </c>
      <c r="I41" s="36" t="n">
        <v>97</v>
      </c>
      <c r="J41" s="37" t="n">
        <f aca="false">I41-H41</f>
        <v>17</v>
      </c>
      <c r="K41" s="35" t="n">
        <v>0</v>
      </c>
      <c r="L41" s="36" t="n">
        <v>26</v>
      </c>
      <c r="M41" s="36" t="n">
        <v>0</v>
      </c>
      <c r="N41" s="37" t="n">
        <f aca="false">(L41+M41)-K41</f>
        <v>26</v>
      </c>
      <c r="O41" s="38" t="n">
        <v>21</v>
      </c>
      <c r="P41" s="39" t="n">
        <v>21</v>
      </c>
      <c r="Q41" s="37" t="n">
        <f aca="false">P41-O41</f>
        <v>0</v>
      </c>
      <c r="R41" s="38" t="n">
        <v>18</v>
      </c>
      <c r="S41" s="39" t="n">
        <v>18</v>
      </c>
      <c r="T41" s="37" t="n">
        <f aca="false">S41-R41</f>
        <v>0</v>
      </c>
      <c r="U41" s="38" t="n">
        <v>0</v>
      </c>
      <c r="V41" s="39" t="n">
        <v>0</v>
      </c>
      <c r="W41" s="37" t="n">
        <f aca="false">V41-U41</f>
        <v>0</v>
      </c>
      <c r="X41" s="35" t="n">
        <v>658</v>
      </c>
      <c r="Y41" s="36" t="n">
        <v>757</v>
      </c>
      <c r="Z41" s="37" t="n">
        <f aca="false">Y41-X41</f>
        <v>99</v>
      </c>
      <c r="AA41" s="35" t="n">
        <v>59</v>
      </c>
      <c r="AB41" s="36" t="n">
        <v>74</v>
      </c>
      <c r="AC41" s="37" t="n">
        <f aca="false">AB41-AA41</f>
        <v>15</v>
      </c>
      <c r="AD41" s="35" t="n">
        <v>717</v>
      </c>
      <c r="AE41" s="36" t="n">
        <v>831</v>
      </c>
      <c r="AF41" s="37" t="n">
        <f aca="false">AE41-AD41</f>
        <v>114</v>
      </c>
      <c r="AG41" s="40" t="n">
        <v>8.75</v>
      </c>
      <c r="AH41" s="41" t="n">
        <f aca="false">AG41*1250</f>
        <v>10937.5</v>
      </c>
      <c r="AI41" s="42" t="n">
        <v>646</v>
      </c>
      <c r="AJ41" s="42" t="n">
        <v>23</v>
      </c>
      <c r="AK41" s="43" t="n">
        <v>703</v>
      </c>
      <c r="AL41" s="43" t="n">
        <v>26</v>
      </c>
      <c r="AM41" s="44" t="n">
        <f aca="false">AD41/AI41</f>
        <v>1.10990712074303</v>
      </c>
      <c r="AN41" s="45" t="n">
        <f aca="false">AE41/AK41</f>
        <v>1.18207681365576</v>
      </c>
      <c r="AO41" s="46" t="n">
        <f aca="false">AN41-AM41</f>
        <v>0.0721696929127271</v>
      </c>
    </row>
    <row r="42" customFormat="false" ht="28.8" hidden="false" customHeight="false" outlineLevel="0" collapsed="false">
      <c r="A42" s="31" t="s">
        <v>42</v>
      </c>
      <c r="B42" s="32" t="s">
        <v>141</v>
      </c>
      <c r="C42" s="33" t="s">
        <v>142</v>
      </c>
      <c r="D42" s="34" t="s">
        <v>143</v>
      </c>
      <c r="E42" s="35" t="n">
        <v>312</v>
      </c>
      <c r="F42" s="36" t="n">
        <v>309</v>
      </c>
      <c r="G42" s="37" t="n">
        <f aca="false">F42-E42</f>
        <v>-3</v>
      </c>
      <c r="H42" s="35" t="n">
        <v>50</v>
      </c>
      <c r="I42" s="36" t="n">
        <v>52</v>
      </c>
      <c r="J42" s="37" t="n">
        <f aca="false">I42-H42</f>
        <v>2</v>
      </c>
      <c r="K42" s="35" t="n">
        <v>15</v>
      </c>
      <c r="L42" s="36" t="n">
        <v>17</v>
      </c>
      <c r="M42" s="36" t="n">
        <v>0</v>
      </c>
      <c r="N42" s="37" t="n">
        <f aca="false">(L42+M42)-K42</f>
        <v>2</v>
      </c>
      <c r="O42" s="38" t="n">
        <v>21</v>
      </c>
      <c r="P42" s="39" t="n">
        <v>21</v>
      </c>
      <c r="Q42" s="37" t="n">
        <f aca="false">P42-O42</f>
        <v>0</v>
      </c>
      <c r="R42" s="38" t="n">
        <v>18</v>
      </c>
      <c r="S42" s="39" t="n">
        <v>18</v>
      </c>
      <c r="T42" s="37" t="n">
        <f aca="false">S42-R42</f>
        <v>0</v>
      </c>
      <c r="U42" s="38" t="n">
        <v>0</v>
      </c>
      <c r="V42" s="39" t="n">
        <v>0</v>
      </c>
      <c r="W42" s="37" t="n">
        <f aca="false">V42-U42</f>
        <v>0</v>
      </c>
      <c r="X42" s="35" t="n">
        <v>384</v>
      </c>
      <c r="Y42" s="36" t="n">
        <v>382</v>
      </c>
      <c r="Z42" s="37" t="n">
        <f aca="false">Y42-X42</f>
        <v>-2</v>
      </c>
      <c r="AA42" s="35" t="n">
        <v>32</v>
      </c>
      <c r="AB42" s="36" t="n">
        <v>35</v>
      </c>
      <c r="AC42" s="37" t="n">
        <f aca="false">AB42-AA42</f>
        <v>3</v>
      </c>
      <c r="AD42" s="35" t="n">
        <v>416</v>
      </c>
      <c r="AE42" s="36" t="n">
        <v>417</v>
      </c>
      <c r="AF42" s="37" t="n">
        <f aca="false">AE42-AD42</f>
        <v>1</v>
      </c>
      <c r="AG42" s="40" t="n">
        <v>4.75</v>
      </c>
      <c r="AH42" s="41" t="n">
        <f aca="false">AG42*1250</f>
        <v>5937.5</v>
      </c>
      <c r="AI42" s="42" t="n">
        <v>289</v>
      </c>
      <c r="AJ42" s="42" t="n">
        <v>12</v>
      </c>
      <c r="AK42" s="43" t="n">
        <v>275</v>
      </c>
      <c r="AL42" s="43" t="n">
        <v>12</v>
      </c>
      <c r="AM42" s="44" t="n">
        <f aca="false">AD42/AI42</f>
        <v>1.43944636678201</v>
      </c>
      <c r="AN42" s="45" t="n">
        <f aca="false">AE42/AK42</f>
        <v>1.51636363636364</v>
      </c>
      <c r="AO42" s="46" t="n">
        <f aca="false">AN42-AM42</f>
        <v>0.0769172695816294</v>
      </c>
    </row>
    <row r="43" customFormat="false" ht="28.8" hidden="false" customHeight="false" outlineLevel="0" collapsed="false">
      <c r="A43" s="31" t="s">
        <v>42</v>
      </c>
      <c r="B43" s="32" t="s">
        <v>144</v>
      </c>
      <c r="C43" s="33" t="s">
        <v>145</v>
      </c>
      <c r="D43" s="34" t="s">
        <v>143</v>
      </c>
      <c r="E43" s="35" t="n">
        <v>676</v>
      </c>
      <c r="F43" s="36" t="n">
        <v>644</v>
      </c>
      <c r="G43" s="37" t="n">
        <f aca="false">F43-E43</f>
        <v>-32</v>
      </c>
      <c r="H43" s="35" t="n">
        <v>97</v>
      </c>
      <c r="I43" s="36" t="n">
        <v>94</v>
      </c>
      <c r="J43" s="37" t="n">
        <f aca="false">I43-H43</f>
        <v>-3</v>
      </c>
      <c r="K43" s="35" t="n">
        <v>16</v>
      </c>
      <c r="L43" s="36" t="n">
        <v>17</v>
      </c>
      <c r="M43" s="36" t="n">
        <v>0</v>
      </c>
      <c r="N43" s="37" t="n">
        <f aca="false">(L43+M43)-K43</f>
        <v>1</v>
      </c>
      <c r="O43" s="38" t="n">
        <v>21</v>
      </c>
      <c r="P43" s="39" t="n">
        <v>21</v>
      </c>
      <c r="Q43" s="37" t="n">
        <f aca="false">P43-O43</f>
        <v>0</v>
      </c>
      <c r="R43" s="38" t="n">
        <v>0</v>
      </c>
      <c r="S43" s="39" t="n">
        <v>0</v>
      </c>
      <c r="T43" s="37" t="n">
        <f aca="false">S43-R43</f>
        <v>0</v>
      </c>
      <c r="U43" s="38" t="n">
        <v>18</v>
      </c>
      <c r="V43" s="39" t="n">
        <v>18</v>
      </c>
      <c r="W43" s="37" t="n">
        <f aca="false">V43-U43</f>
        <v>0</v>
      </c>
      <c r="X43" s="35" t="n">
        <v>759</v>
      </c>
      <c r="Y43" s="36" t="n">
        <v>724</v>
      </c>
      <c r="Z43" s="37" t="n">
        <f aca="false">Y43-X43</f>
        <v>-35</v>
      </c>
      <c r="AA43" s="35" t="n">
        <v>69</v>
      </c>
      <c r="AB43" s="36" t="n">
        <v>70</v>
      </c>
      <c r="AC43" s="37" t="n">
        <f aca="false">AB43-AA43</f>
        <v>1</v>
      </c>
      <c r="AD43" s="35" t="n">
        <v>828</v>
      </c>
      <c r="AE43" s="36" t="n">
        <v>794</v>
      </c>
      <c r="AF43" s="37" t="n">
        <f aca="false">AE43-AD43</f>
        <v>-34</v>
      </c>
      <c r="AG43" s="40" t="n">
        <v>11</v>
      </c>
      <c r="AH43" s="41" t="n">
        <f aca="false">AG43*1250</f>
        <v>13750</v>
      </c>
      <c r="AI43" s="42" t="n">
        <v>625</v>
      </c>
      <c r="AJ43" s="42" t="n">
        <v>26</v>
      </c>
      <c r="AK43" s="43" t="n">
        <v>600</v>
      </c>
      <c r="AL43" s="43" t="n">
        <v>25</v>
      </c>
      <c r="AM43" s="44" t="n">
        <f aca="false">AD43/AI43</f>
        <v>1.3248</v>
      </c>
      <c r="AN43" s="45" t="n">
        <f aca="false">AE43/AK43</f>
        <v>1.32333333333333</v>
      </c>
      <c r="AO43" s="48" t="n">
        <f aca="false">AN43-AM43</f>
        <v>-0.00146666666666673</v>
      </c>
    </row>
    <row r="44" customFormat="false" ht="28.8" hidden="false" customHeight="false" outlineLevel="0" collapsed="false">
      <c r="A44" s="31" t="s">
        <v>146</v>
      </c>
      <c r="B44" s="32" t="s">
        <v>147</v>
      </c>
      <c r="C44" s="33" t="s">
        <v>148</v>
      </c>
      <c r="D44" s="34" t="s">
        <v>143</v>
      </c>
      <c r="E44" s="35" t="n">
        <v>598</v>
      </c>
      <c r="F44" s="36" t="n">
        <v>592</v>
      </c>
      <c r="G44" s="37" t="n">
        <f aca="false">F44-E44</f>
        <v>-6</v>
      </c>
      <c r="H44" s="35" t="n">
        <v>93</v>
      </c>
      <c r="I44" s="36" t="n">
        <v>93</v>
      </c>
      <c r="J44" s="37" t="n">
        <f aca="false">I44-H44</f>
        <v>0</v>
      </c>
      <c r="K44" s="35" t="n">
        <v>53</v>
      </c>
      <c r="L44" s="36" t="n">
        <v>25</v>
      </c>
      <c r="M44" s="36" t="n">
        <v>22.5</v>
      </c>
      <c r="N44" s="37" t="n">
        <f aca="false">(L44+M44)-K44</f>
        <v>-5.5</v>
      </c>
      <c r="O44" s="38" t="n">
        <v>21</v>
      </c>
      <c r="P44" s="39" t="n">
        <v>21</v>
      </c>
      <c r="Q44" s="37" t="n">
        <f aca="false">P44-O44</f>
        <v>0</v>
      </c>
      <c r="R44" s="38" t="n">
        <v>36</v>
      </c>
      <c r="S44" s="39" t="n">
        <v>36</v>
      </c>
      <c r="T44" s="37" t="n">
        <f aca="false">S44-R44</f>
        <v>0</v>
      </c>
      <c r="U44" s="38" t="n">
        <v>18</v>
      </c>
      <c r="V44" s="39" t="n">
        <v>18</v>
      </c>
      <c r="W44" s="37" t="n">
        <f aca="false">V44-U44</f>
        <v>0</v>
      </c>
      <c r="X44" s="35" t="n">
        <v>796</v>
      </c>
      <c r="Y44" s="36" t="n">
        <v>775.5</v>
      </c>
      <c r="Z44" s="37" t="n">
        <f aca="false">Y44-X44</f>
        <v>-20.5</v>
      </c>
      <c r="AA44" s="35" t="n">
        <v>95.5</v>
      </c>
      <c r="AB44" s="36" t="n">
        <v>102.5</v>
      </c>
      <c r="AC44" s="37" t="n">
        <f aca="false">AB44-AA44</f>
        <v>7</v>
      </c>
      <c r="AD44" s="35" t="n">
        <v>891.5</v>
      </c>
      <c r="AE44" s="36" t="n">
        <v>878</v>
      </c>
      <c r="AF44" s="37" t="n">
        <f aca="false">AE44-AD44</f>
        <v>-13.5</v>
      </c>
      <c r="AG44" s="40" t="n">
        <v>11</v>
      </c>
      <c r="AH44" s="41" t="n">
        <f aca="false">AG44*1250</f>
        <v>13750</v>
      </c>
      <c r="AI44" s="42" t="n">
        <v>549</v>
      </c>
      <c r="AJ44" s="42" t="n">
        <v>23</v>
      </c>
      <c r="AK44" s="43" t="n">
        <v>524</v>
      </c>
      <c r="AL44" s="43" t="n">
        <v>23</v>
      </c>
      <c r="AM44" s="44" t="n">
        <f aca="false">AD44/AI44</f>
        <v>1.62386156648452</v>
      </c>
      <c r="AN44" s="45" t="n">
        <f aca="false">AE44/AK44</f>
        <v>1.67557251908397</v>
      </c>
      <c r="AO44" s="46" t="n">
        <f aca="false">AN44-AM44</f>
        <v>0.0517109525994521</v>
      </c>
    </row>
    <row r="45" customFormat="false" ht="28.8" hidden="false" customHeight="false" outlineLevel="0" collapsed="false">
      <c r="A45" s="31" t="s">
        <v>149</v>
      </c>
      <c r="B45" s="32" t="s">
        <v>150</v>
      </c>
      <c r="C45" s="33" t="s">
        <v>151</v>
      </c>
      <c r="D45" s="34" t="s">
        <v>143</v>
      </c>
      <c r="E45" s="35" t="n">
        <v>520</v>
      </c>
      <c r="F45" s="36" t="n">
        <v>515</v>
      </c>
      <c r="G45" s="37" t="n">
        <f aca="false">F45-E45</f>
        <v>-5</v>
      </c>
      <c r="H45" s="35" t="n">
        <v>73</v>
      </c>
      <c r="I45" s="36" t="n">
        <v>73</v>
      </c>
      <c r="J45" s="37" t="n">
        <f aca="false">I45-H45</f>
        <v>0</v>
      </c>
      <c r="K45" s="35" t="n">
        <v>19</v>
      </c>
      <c r="L45" s="36" t="n">
        <v>17</v>
      </c>
      <c r="M45" s="36" t="n">
        <v>1.5</v>
      </c>
      <c r="N45" s="37" t="n">
        <f aca="false">(L45+M45)-K45</f>
        <v>-0.5</v>
      </c>
      <c r="O45" s="38" t="n">
        <v>21</v>
      </c>
      <c r="P45" s="39" t="n">
        <v>21</v>
      </c>
      <c r="Q45" s="37" t="n">
        <f aca="false">P45-O45</f>
        <v>0</v>
      </c>
      <c r="R45" s="38" t="n">
        <v>0</v>
      </c>
      <c r="S45" s="39" t="n">
        <v>0</v>
      </c>
      <c r="T45" s="37" t="n">
        <f aca="false">S45-R45</f>
        <v>0</v>
      </c>
      <c r="U45" s="38" t="n">
        <v>0</v>
      </c>
      <c r="V45" s="39" t="n">
        <v>0</v>
      </c>
      <c r="W45" s="37" t="n">
        <f aca="false">V45-U45</f>
        <v>0</v>
      </c>
      <c r="X45" s="35" t="n">
        <v>580</v>
      </c>
      <c r="Y45" s="36" t="n">
        <v>571.5</v>
      </c>
      <c r="Z45" s="37" t="n">
        <f aca="false">Y45-X45</f>
        <v>-8.5</v>
      </c>
      <c r="AA45" s="35" t="n">
        <v>53</v>
      </c>
      <c r="AB45" s="36" t="n">
        <v>56</v>
      </c>
      <c r="AC45" s="37" t="n">
        <f aca="false">AB45-AA45</f>
        <v>3</v>
      </c>
      <c r="AD45" s="35" t="n">
        <v>633</v>
      </c>
      <c r="AE45" s="36" t="n">
        <v>627.5</v>
      </c>
      <c r="AF45" s="37" t="n">
        <f aca="false">AE45-AD45</f>
        <v>-5.5</v>
      </c>
      <c r="AG45" s="40" t="n">
        <v>6.25</v>
      </c>
      <c r="AH45" s="41" t="n">
        <f aca="false">AG45*1250</f>
        <v>7812.5</v>
      </c>
      <c r="AI45" s="42" t="n">
        <v>479</v>
      </c>
      <c r="AJ45" s="42" t="n">
        <v>20</v>
      </c>
      <c r="AK45" s="43" t="n">
        <v>487</v>
      </c>
      <c r="AL45" s="43" t="n">
        <v>20</v>
      </c>
      <c r="AM45" s="44" t="n">
        <f aca="false">AD45/AI45</f>
        <v>1.32150313152401</v>
      </c>
      <c r="AN45" s="45" t="n">
        <f aca="false">AE45/AK45</f>
        <v>1.28850102669405</v>
      </c>
      <c r="AO45" s="48" t="n">
        <f aca="false">AN45-AM45</f>
        <v>-0.0330021048299634</v>
      </c>
    </row>
    <row r="46" customFormat="false" ht="28.8" hidden="false" customHeight="false" outlineLevel="0" collapsed="false">
      <c r="A46" s="31" t="s">
        <v>146</v>
      </c>
      <c r="B46" s="32" t="s">
        <v>152</v>
      </c>
      <c r="C46" s="33" t="s">
        <v>153</v>
      </c>
      <c r="D46" s="34" t="s">
        <v>154</v>
      </c>
      <c r="E46" s="35" t="n">
        <v>494</v>
      </c>
      <c r="F46" s="36" t="n">
        <v>489</v>
      </c>
      <c r="G46" s="37" t="n">
        <f aca="false">F46-E46</f>
        <v>-5</v>
      </c>
      <c r="H46" s="35" t="n">
        <v>72</v>
      </c>
      <c r="I46" s="36" t="n">
        <v>72</v>
      </c>
      <c r="J46" s="37" t="n">
        <f aca="false">I46-H46</f>
        <v>0</v>
      </c>
      <c r="K46" s="35" t="n">
        <v>43</v>
      </c>
      <c r="L46" s="36" t="n">
        <v>17</v>
      </c>
      <c r="M46" s="36" t="n">
        <v>21</v>
      </c>
      <c r="N46" s="37" t="n">
        <f aca="false">(L46+M46)-K46</f>
        <v>-5</v>
      </c>
      <c r="O46" s="38" t="n">
        <v>18</v>
      </c>
      <c r="P46" s="39" t="n">
        <v>18</v>
      </c>
      <c r="Q46" s="37" t="n">
        <f aca="false">P46-O46</f>
        <v>0</v>
      </c>
      <c r="R46" s="38" t="n">
        <v>0</v>
      </c>
      <c r="S46" s="39" t="n">
        <v>0</v>
      </c>
      <c r="T46" s="37" t="n">
        <f aca="false">S46-R46</f>
        <v>0</v>
      </c>
      <c r="U46" s="38" t="n">
        <v>0</v>
      </c>
      <c r="V46" s="39" t="n">
        <v>0</v>
      </c>
      <c r="W46" s="37" t="n">
        <f aca="false">V46-U46</f>
        <v>0</v>
      </c>
      <c r="X46" s="35" t="n">
        <v>602</v>
      </c>
      <c r="Y46" s="36" t="n">
        <v>591</v>
      </c>
      <c r="Z46" s="37" t="n">
        <f aca="false">Y46-X46</f>
        <v>-11</v>
      </c>
      <c r="AA46" s="35" t="n">
        <v>79.8</v>
      </c>
      <c r="AB46" s="36" t="n">
        <v>79.8</v>
      </c>
      <c r="AC46" s="37" t="n">
        <f aca="false">AB46-AA46</f>
        <v>0</v>
      </c>
      <c r="AD46" s="35" t="n">
        <v>681.8</v>
      </c>
      <c r="AE46" s="36" t="n">
        <v>670.8</v>
      </c>
      <c r="AF46" s="37" t="n">
        <f aca="false">AE46-AD46</f>
        <v>-11</v>
      </c>
      <c r="AG46" s="40" t="n">
        <v>9.25</v>
      </c>
      <c r="AH46" s="41" t="n">
        <f aca="false">AG46*1250</f>
        <v>11562.5</v>
      </c>
      <c r="AI46" s="42" t="n">
        <v>443</v>
      </c>
      <c r="AJ46" s="42" t="n">
        <v>19</v>
      </c>
      <c r="AK46" s="43" t="n">
        <v>457</v>
      </c>
      <c r="AL46" s="43" t="n">
        <v>19</v>
      </c>
      <c r="AM46" s="44" t="n">
        <f aca="false">AD46/AI46</f>
        <v>1.53905191873589</v>
      </c>
      <c r="AN46" s="45" t="n">
        <f aca="false">AE46/AK46</f>
        <v>1.46783369803063</v>
      </c>
      <c r="AO46" s="48" t="n">
        <f aca="false">AN46-AM46</f>
        <v>-0.071218220705257</v>
      </c>
    </row>
    <row r="47" customFormat="false" ht="28.8" hidden="false" customHeight="false" outlineLevel="0" collapsed="false">
      <c r="A47" s="31"/>
      <c r="B47" s="32" t="s">
        <v>155</v>
      </c>
      <c r="C47" s="33" t="s">
        <v>156</v>
      </c>
      <c r="D47" s="34" t="s">
        <v>154</v>
      </c>
      <c r="E47" s="35" t="n">
        <v>832</v>
      </c>
      <c r="F47" s="36" t="n">
        <v>824</v>
      </c>
      <c r="G47" s="37" t="n">
        <f aca="false">F47-E47</f>
        <v>-8</v>
      </c>
      <c r="H47" s="35" t="n">
        <v>146</v>
      </c>
      <c r="I47" s="36" t="n">
        <v>149</v>
      </c>
      <c r="J47" s="37" t="n">
        <f aca="false">I47-H47</f>
        <v>3</v>
      </c>
      <c r="K47" s="35" t="n">
        <v>0</v>
      </c>
      <c r="L47" s="36" t="n">
        <v>26</v>
      </c>
      <c r="M47" s="36" t="n">
        <v>0</v>
      </c>
      <c r="N47" s="37" t="n">
        <f aca="false">(L47+M47)-K47</f>
        <v>26</v>
      </c>
      <c r="O47" s="38" t="n">
        <v>21</v>
      </c>
      <c r="P47" s="39" t="n">
        <v>21</v>
      </c>
      <c r="Q47" s="37" t="n">
        <f aca="false">P47-O47</f>
        <v>0</v>
      </c>
      <c r="R47" s="38" t="n">
        <v>0</v>
      </c>
      <c r="S47" s="39" t="n">
        <v>0</v>
      </c>
      <c r="T47" s="37" t="n">
        <f aca="false">S47-R47</f>
        <v>0</v>
      </c>
      <c r="U47" s="38" t="n">
        <v>0</v>
      </c>
      <c r="V47" s="39" t="n">
        <v>0</v>
      </c>
      <c r="W47" s="37" t="n">
        <f aca="false">V47-U47</f>
        <v>0</v>
      </c>
      <c r="X47" s="35" t="n">
        <v>914</v>
      </c>
      <c r="Y47" s="36" t="n">
        <v>927</v>
      </c>
      <c r="Z47" s="37" t="n">
        <f aca="false">Y47-X47</f>
        <v>13</v>
      </c>
      <c r="AA47" s="35" t="n">
        <v>85</v>
      </c>
      <c r="AB47" s="36" t="n">
        <v>93</v>
      </c>
      <c r="AC47" s="37" t="n">
        <f aca="false">AB47-AA47</f>
        <v>8</v>
      </c>
      <c r="AD47" s="35" t="n">
        <v>999</v>
      </c>
      <c r="AE47" s="36" t="n">
        <v>1020</v>
      </c>
      <c r="AF47" s="37" t="n">
        <f aca="false">AE47-AD47</f>
        <v>21</v>
      </c>
      <c r="AG47" s="40" t="n">
        <v>9.5</v>
      </c>
      <c r="AH47" s="41" t="n">
        <f aca="false">AG47*1250</f>
        <v>11875</v>
      </c>
      <c r="AI47" s="42" t="n">
        <v>915</v>
      </c>
      <c r="AJ47" s="42" t="n">
        <v>32</v>
      </c>
      <c r="AK47" s="43" t="n">
        <v>892</v>
      </c>
      <c r="AL47" s="43" t="n">
        <v>32</v>
      </c>
      <c r="AM47" s="44" t="n">
        <f aca="false">AD47/AI47</f>
        <v>1.09180327868852</v>
      </c>
      <c r="AN47" s="45" t="n">
        <f aca="false">AE47/AK47</f>
        <v>1.14349775784753</v>
      </c>
      <c r="AO47" s="46" t="n">
        <f aca="false">AN47-AM47</f>
        <v>0.051694479159009</v>
      </c>
    </row>
    <row r="48" customFormat="false" ht="28.8" hidden="false" customHeight="false" outlineLevel="0" collapsed="false">
      <c r="A48" s="31" t="s">
        <v>42</v>
      </c>
      <c r="B48" s="32" t="s">
        <v>157</v>
      </c>
      <c r="C48" s="33" t="s">
        <v>158</v>
      </c>
      <c r="D48" s="34" t="s">
        <v>154</v>
      </c>
      <c r="E48" s="35" t="n">
        <v>442</v>
      </c>
      <c r="F48" s="36" t="n">
        <v>464</v>
      </c>
      <c r="G48" s="37" t="n">
        <f aca="false">F48-E48</f>
        <v>22</v>
      </c>
      <c r="H48" s="35" t="n">
        <v>63</v>
      </c>
      <c r="I48" s="36" t="n">
        <v>70</v>
      </c>
      <c r="J48" s="37" t="n">
        <f aca="false">I48-H48</f>
        <v>7</v>
      </c>
      <c r="K48" s="35" t="n">
        <v>15</v>
      </c>
      <c r="L48" s="36" t="n">
        <v>17</v>
      </c>
      <c r="M48" s="36" t="n">
        <v>0</v>
      </c>
      <c r="N48" s="37" t="n">
        <f aca="false">(L48+M48)-K48</f>
        <v>2</v>
      </c>
      <c r="O48" s="38" t="n">
        <v>21</v>
      </c>
      <c r="P48" s="39" t="n">
        <v>21</v>
      </c>
      <c r="Q48" s="37" t="n">
        <f aca="false">P48-O48</f>
        <v>0</v>
      </c>
      <c r="R48" s="38" t="n">
        <v>18</v>
      </c>
      <c r="S48" s="39" t="n">
        <v>18</v>
      </c>
      <c r="T48" s="37" t="n">
        <f aca="false">S48-R48</f>
        <v>0</v>
      </c>
      <c r="U48" s="38" t="n">
        <v>0</v>
      </c>
      <c r="V48" s="39" t="n">
        <v>0</v>
      </c>
      <c r="W48" s="37" t="n">
        <f aca="false">V48-U48</f>
        <v>0</v>
      </c>
      <c r="X48" s="35" t="n">
        <v>516.5</v>
      </c>
      <c r="Y48" s="36" t="n">
        <v>539</v>
      </c>
      <c r="Z48" s="37" t="n">
        <f aca="false">Y48-X48</f>
        <v>22.5</v>
      </c>
      <c r="AA48" s="35" t="n">
        <v>45</v>
      </c>
      <c r="AB48" s="36" t="n">
        <v>51</v>
      </c>
      <c r="AC48" s="37" t="n">
        <f aca="false">AB48-AA48</f>
        <v>6</v>
      </c>
      <c r="AD48" s="35" t="n">
        <v>561.5</v>
      </c>
      <c r="AE48" s="36" t="n">
        <v>590</v>
      </c>
      <c r="AF48" s="37" t="n">
        <f aca="false">AE48-AD48</f>
        <v>28.5</v>
      </c>
      <c r="AG48" s="40" t="n">
        <v>7</v>
      </c>
      <c r="AH48" s="41" t="n">
        <f aca="false">AG48*1250</f>
        <v>8750</v>
      </c>
      <c r="AI48" s="42" t="n">
        <v>390</v>
      </c>
      <c r="AJ48" s="42" t="n">
        <v>17</v>
      </c>
      <c r="AK48" s="43" t="n">
        <v>400</v>
      </c>
      <c r="AL48" s="43" t="n">
        <v>18</v>
      </c>
      <c r="AM48" s="44" t="n">
        <f aca="false">AD48/AI48</f>
        <v>1.43974358974359</v>
      </c>
      <c r="AN48" s="45" t="n">
        <f aca="false">AE48/AK48</f>
        <v>1.475</v>
      </c>
      <c r="AO48" s="46" t="n">
        <f aca="false">AN48-AM48</f>
        <v>0.0352564102564104</v>
      </c>
    </row>
    <row r="49" customFormat="false" ht="28.8" hidden="false" customHeight="false" outlineLevel="0" collapsed="false">
      <c r="A49" s="31"/>
      <c r="B49" s="32" t="s">
        <v>159</v>
      </c>
      <c r="C49" s="33" t="s">
        <v>160</v>
      </c>
      <c r="D49" s="34" t="s">
        <v>161</v>
      </c>
      <c r="E49" s="35" t="n">
        <v>520</v>
      </c>
      <c r="F49" s="36" t="n">
        <v>490</v>
      </c>
      <c r="G49" s="37" t="n">
        <f aca="false">F49-E49</f>
        <v>-30</v>
      </c>
      <c r="H49" s="35" t="n">
        <v>76</v>
      </c>
      <c r="I49" s="36" t="n">
        <v>73</v>
      </c>
      <c r="J49" s="37" t="n">
        <f aca="false">I49-H49</f>
        <v>-3</v>
      </c>
      <c r="K49" s="35" t="n">
        <v>0</v>
      </c>
      <c r="L49" s="36" t="n">
        <v>17</v>
      </c>
      <c r="M49" s="36" t="n">
        <v>0</v>
      </c>
      <c r="N49" s="37" t="n">
        <f aca="false">(L49+M49)-K49</f>
        <v>17</v>
      </c>
      <c r="O49" s="38" t="n">
        <v>21</v>
      </c>
      <c r="P49" s="39" t="n">
        <v>21</v>
      </c>
      <c r="Q49" s="37" t="n">
        <f aca="false">P49-O49</f>
        <v>0</v>
      </c>
      <c r="R49" s="38" t="n">
        <v>18</v>
      </c>
      <c r="S49" s="39" t="n">
        <v>18</v>
      </c>
      <c r="T49" s="37" t="n">
        <f aca="false">S49-R49</f>
        <v>0</v>
      </c>
      <c r="U49" s="38" t="n">
        <v>0</v>
      </c>
      <c r="V49" s="39" t="n">
        <v>0</v>
      </c>
      <c r="W49" s="37" t="n">
        <f aca="false">V49-U49</f>
        <v>0</v>
      </c>
      <c r="X49" s="35" t="n">
        <v>583</v>
      </c>
      <c r="Y49" s="36" t="n">
        <v>565</v>
      </c>
      <c r="Z49" s="37" t="n">
        <f aca="false">Y49-X49</f>
        <v>-18</v>
      </c>
      <c r="AA49" s="35" t="n">
        <v>52</v>
      </c>
      <c r="AB49" s="36" t="n">
        <v>54</v>
      </c>
      <c r="AC49" s="37" t="n">
        <f aca="false">AB49-AA49</f>
        <v>2</v>
      </c>
      <c r="AD49" s="35" t="n">
        <v>635</v>
      </c>
      <c r="AE49" s="36" t="n">
        <v>619</v>
      </c>
      <c r="AF49" s="37" t="n">
        <f aca="false">AE49-AD49</f>
        <v>-16</v>
      </c>
      <c r="AG49" s="40" t="n">
        <v>6.5</v>
      </c>
      <c r="AH49" s="41" t="n">
        <f aca="false">AG49*1250</f>
        <v>8125</v>
      </c>
      <c r="AI49" s="42" t="n">
        <v>556</v>
      </c>
      <c r="AJ49" s="42" t="n">
        <v>20</v>
      </c>
      <c r="AK49" s="43" t="n">
        <v>515</v>
      </c>
      <c r="AL49" s="43" t="n">
        <v>19</v>
      </c>
      <c r="AM49" s="44" t="n">
        <f aca="false">AD49/AI49</f>
        <v>1.14208633093525</v>
      </c>
      <c r="AN49" s="45" t="n">
        <f aca="false">AE49/AK49</f>
        <v>1.20194174757282</v>
      </c>
      <c r="AO49" s="46" t="n">
        <f aca="false">AN49-AM49</f>
        <v>0.0598554166375638</v>
      </c>
    </row>
    <row r="50" customFormat="false" ht="28.8" hidden="false" customHeight="false" outlineLevel="0" collapsed="false">
      <c r="A50" s="31"/>
      <c r="B50" s="32" t="s">
        <v>162</v>
      </c>
      <c r="C50" s="33" t="s">
        <v>163</v>
      </c>
      <c r="D50" s="34" t="s">
        <v>161</v>
      </c>
      <c r="E50" s="35" t="n">
        <v>572</v>
      </c>
      <c r="F50" s="36" t="n">
        <v>592</v>
      </c>
      <c r="G50" s="37" t="n">
        <f aca="false">F50-E50</f>
        <v>20</v>
      </c>
      <c r="H50" s="35" t="n">
        <v>85</v>
      </c>
      <c r="I50" s="36" t="n">
        <v>88</v>
      </c>
      <c r="J50" s="37" t="n">
        <f aca="false">I50-H50</f>
        <v>3</v>
      </c>
      <c r="K50" s="35" t="n">
        <v>0</v>
      </c>
      <c r="L50" s="36" t="n">
        <v>17</v>
      </c>
      <c r="M50" s="36" t="n">
        <v>0</v>
      </c>
      <c r="N50" s="37" t="n">
        <f aca="false">(L50+M50)-K50</f>
        <v>17</v>
      </c>
      <c r="O50" s="38" t="n">
        <v>21</v>
      </c>
      <c r="P50" s="39" t="n">
        <v>21</v>
      </c>
      <c r="Q50" s="37" t="n">
        <f aca="false">P50-O50</f>
        <v>0</v>
      </c>
      <c r="R50" s="38" t="n">
        <v>0</v>
      </c>
      <c r="S50" s="39" t="n">
        <v>0</v>
      </c>
      <c r="T50" s="37" t="n">
        <f aca="false">S50-R50</f>
        <v>0</v>
      </c>
      <c r="U50" s="38" t="n">
        <v>0</v>
      </c>
      <c r="V50" s="39" t="n">
        <v>0</v>
      </c>
      <c r="W50" s="37" t="n">
        <f aca="false">V50-U50</f>
        <v>0</v>
      </c>
      <c r="X50" s="35" t="n">
        <v>621</v>
      </c>
      <c r="Y50" s="36" t="n">
        <v>670</v>
      </c>
      <c r="Z50" s="37" t="n">
        <f aca="false">Y50-X50</f>
        <v>49</v>
      </c>
      <c r="AA50" s="35" t="n">
        <v>57</v>
      </c>
      <c r="AB50" s="36" t="n">
        <v>48</v>
      </c>
      <c r="AC50" s="37" t="n">
        <f aca="false">AB50-AA50</f>
        <v>-9</v>
      </c>
      <c r="AD50" s="35" t="n">
        <v>678</v>
      </c>
      <c r="AE50" s="36" t="n">
        <v>718</v>
      </c>
      <c r="AF50" s="37" t="n">
        <f aca="false">AE50-AD50</f>
        <v>40</v>
      </c>
      <c r="AG50" s="40" t="n">
        <v>7</v>
      </c>
      <c r="AH50" s="41" t="n">
        <f aca="false">AG50*1250</f>
        <v>8750</v>
      </c>
      <c r="AI50" s="42" t="n">
        <v>629</v>
      </c>
      <c r="AJ50" s="42" t="n">
        <v>22</v>
      </c>
      <c r="AK50" s="43" t="n">
        <v>615</v>
      </c>
      <c r="AL50" s="43" t="n">
        <v>23</v>
      </c>
      <c r="AM50" s="44" t="n">
        <f aca="false">AD50/AI50</f>
        <v>1.07790143084261</v>
      </c>
      <c r="AN50" s="45" t="n">
        <f aca="false">AE50/AK50</f>
        <v>1.16747967479675</v>
      </c>
      <c r="AO50" s="46" t="n">
        <f aca="false">AN50-AM50</f>
        <v>0.0895782439541406</v>
      </c>
    </row>
    <row r="51" customFormat="false" ht="28.8" hidden="false" customHeight="false" outlineLevel="0" collapsed="false">
      <c r="A51" s="31"/>
      <c r="B51" s="32" t="s">
        <v>164</v>
      </c>
      <c r="C51" s="33" t="s">
        <v>165</v>
      </c>
      <c r="D51" s="34" t="s">
        <v>161</v>
      </c>
      <c r="E51" s="35" t="n">
        <v>546</v>
      </c>
      <c r="F51" s="36" t="n">
        <v>566</v>
      </c>
      <c r="G51" s="37" t="n">
        <f aca="false">F51-E51</f>
        <v>20</v>
      </c>
      <c r="H51" s="35" t="n">
        <v>75</v>
      </c>
      <c r="I51" s="36" t="n">
        <v>78</v>
      </c>
      <c r="J51" s="37" t="n">
        <f aca="false">I51-H51</f>
        <v>3</v>
      </c>
      <c r="K51" s="35" t="n">
        <v>0</v>
      </c>
      <c r="L51" s="36" t="n">
        <v>17</v>
      </c>
      <c r="M51" s="36" t="n">
        <v>0</v>
      </c>
      <c r="N51" s="37" t="n">
        <f aca="false">(L51+M51)-K51</f>
        <v>17</v>
      </c>
      <c r="O51" s="38" t="n">
        <v>21</v>
      </c>
      <c r="P51" s="39" t="n">
        <v>21</v>
      </c>
      <c r="Q51" s="37" t="n">
        <f aca="false">P51-O51</f>
        <v>0</v>
      </c>
      <c r="R51" s="38" t="n">
        <v>0</v>
      </c>
      <c r="S51" s="39" t="n">
        <v>0</v>
      </c>
      <c r="T51" s="37" t="n">
        <f aca="false">S51-R51</f>
        <v>0</v>
      </c>
      <c r="U51" s="38" t="n">
        <v>0</v>
      </c>
      <c r="V51" s="39" t="n">
        <v>0</v>
      </c>
      <c r="W51" s="37" t="n">
        <f aca="false">V51-U51</f>
        <v>0</v>
      </c>
      <c r="X51" s="35" t="n">
        <v>588</v>
      </c>
      <c r="Y51" s="36" t="n">
        <v>621</v>
      </c>
      <c r="Z51" s="37" t="n">
        <f aca="false">Y51-X51</f>
        <v>33</v>
      </c>
      <c r="AA51" s="35" t="n">
        <v>54</v>
      </c>
      <c r="AB51" s="36" t="n">
        <v>61</v>
      </c>
      <c r="AC51" s="37" t="n">
        <f aca="false">AB51-AA51</f>
        <v>7</v>
      </c>
      <c r="AD51" s="35" t="n">
        <v>642</v>
      </c>
      <c r="AE51" s="36" t="n">
        <v>682</v>
      </c>
      <c r="AF51" s="37" t="n">
        <f aca="false">AE51-AD51</f>
        <v>40</v>
      </c>
      <c r="AG51" s="40" t="n">
        <v>5.25</v>
      </c>
      <c r="AH51" s="41" t="n">
        <f aca="false">AG51*1250</f>
        <v>6562.5</v>
      </c>
      <c r="AI51" s="42" t="n">
        <v>590</v>
      </c>
      <c r="AJ51" s="42" t="n">
        <v>21</v>
      </c>
      <c r="AK51" s="43" t="n">
        <v>619</v>
      </c>
      <c r="AL51" s="43" t="n">
        <v>22</v>
      </c>
      <c r="AM51" s="44" t="n">
        <f aca="false">AD51/AI51</f>
        <v>1.08813559322034</v>
      </c>
      <c r="AN51" s="45" t="n">
        <f aca="false">AE51/AK51</f>
        <v>1.10177705977383</v>
      </c>
      <c r="AO51" s="46" t="n">
        <f aca="false">AN51-AM51</f>
        <v>0.0136414665534899</v>
      </c>
    </row>
    <row r="52" customFormat="false" ht="28.8" hidden="false" customHeight="false" outlineLevel="0" collapsed="false">
      <c r="A52" s="31"/>
      <c r="B52" s="32" t="s">
        <v>166</v>
      </c>
      <c r="C52" s="33" t="s">
        <v>167</v>
      </c>
      <c r="D52" s="34" t="s">
        <v>168</v>
      </c>
      <c r="E52" s="35" t="n">
        <v>572</v>
      </c>
      <c r="F52" s="36" t="n">
        <v>566</v>
      </c>
      <c r="G52" s="37" t="n">
        <f aca="false">F52-E52</f>
        <v>-6</v>
      </c>
      <c r="H52" s="35" t="n">
        <v>82</v>
      </c>
      <c r="I52" s="36" t="n">
        <v>82</v>
      </c>
      <c r="J52" s="37" t="n">
        <f aca="false">I52-H52</f>
        <v>0</v>
      </c>
      <c r="K52" s="35" t="n">
        <v>0</v>
      </c>
      <c r="L52" s="36" t="n">
        <v>26</v>
      </c>
      <c r="M52" s="36" t="n">
        <v>0</v>
      </c>
      <c r="N52" s="37" t="n">
        <f aca="false">(L52+M52)-K52</f>
        <v>26</v>
      </c>
      <c r="O52" s="38" t="n">
        <v>18</v>
      </c>
      <c r="P52" s="39" t="n">
        <v>18</v>
      </c>
      <c r="Q52" s="37" t="n">
        <f aca="false">P52-O52</f>
        <v>0</v>
      </c>
      <c r="R52" s="38" t="n">
        <v>0</v>
      </c>
      <c r="S52" s="39" t="n">
        <v>0</v>
      </c>
      <c r="T52" s="37" t="n">
        <f aca="false">S52-R52</f>
        <v>0</v>
      </c>
      <c r="U52" s="38" t="n">
        <v>0</v>
      </c>
      <c r="V52" s="39" t="n">
        <v>0</v>
      </c>
      <c r="W52" s="37" t="n">
        <f aca="false">V52-U52</f>
        <v>0</v>
      </c>
      <c r="X52" s="35" t="n">
        <v>615</v>
      </c>
      <c r="Y52" s="36" t="n">
        <v>644</v>
      </c>
      <c r="Z52" s="37" t="n">
        <f aca="false">Y52-X52</f>
        <v>29</v>
      </c>
      <c r="AA52" s="35" t="n">
        <v>57</v>
      </c>
      <c r="AB52" s="36" t="n">
        <v>48</v>
      </c>
      <c r="AC52" s="37" t="n">
        <f aca="false">AB52-AA52</f>
        <v>-9</v>
      </c>
      <c r="AD52" s="35" t="n">
        <v>672</v>
      </c>
      <c r="AE52" s="36" t="n">
        <v>692</v>
      </c>
      <c r="AF52" s="37" t="n">
        <f aca="false">AE52-AD52</f>
        <v>20</v>
      </c>
      <c r="AG52" s="40" t="n">
        <v>6.5</v>
      </c>
      <c r="AH52" s="41" t="n">
        <f aca="false">AG52*1250</f>
        <v>8125</v>
      </c>
      <c r="AI52" s="42" t="n">
        <v>617</v>
      </c>
      <c r="AJ52" s="42" t="n">
        <v>22</v>
      </c>
      <c r="AK52" s="43" t="n">
        <v>634</v>
      </c>
      <c r="AL52" s="43" t="n">
        <v>22</v>
      </c>
      <c r="AM52" s="44" t="n">
        <f aca="false">AD52/AI52</f>
        <v>1.08914100486224</v>
      </c>
      <c r="AN52" s="45" t="n">
        <f aca="false">AE52/AK52</f>
        <v>1.09148264984227</v>
      </c>
      <c r="AO52" s="46" t="n">
        <f aca="false">AN52-AM52</f>
        <v>0.00234164498003486</v>
      </c>
    </row>
    <row r="53" customFormat="false" ht="28.8" hidden="false" customHeight="false" outlineLevel="0" collapsed="false">
      <c r="A53" s="31"/>
      <c r="B53" s="32" t="s">
        <v>169</v>
      </c>
      <c r="C53" s="33" t="s">
        <v>170</v>
      </c>
      <c r="D53" s="34" t="s">
        <v>171</v>
      </c>
      <c r="E53" s="35" t="n">
        <v>806</v>
      </c>
      <c r="F53" s="36" t="n">
        <v>798</v>
      </c>
      <c r="G53" s="37" t="n">
        <f aca="false">F53-E53</f>
        <v>-8</v>
      </c>
      <c r="H53" s="35" t="n">
        <v>108</v>
      </c>
      <c r="I53" s="36" t="n">
        <v>111</v>
      </c>
      <c r="J53" s="37" t="n">
        <f aca="false">I53-H53</f>
        <v>3</v>
      </c>
      <c r="K53" s="35" t="n">
        <v>0</v>
      </c>
      <c r="L53" s="36" t="n">
        <v>25</v>
      </c>
      <c r="M53" s="36" t="n">
        <v>0</v>
      </c>
      <c r="N53" s="37" t="n">
        <f aca="false">(L53+M53)-K53</f>
        <v>25</v>
      </c>
      <c r="O53" s="38" t="n">
        <v>21</v>
      </c>
      <c r="P53" s="39" t="n">
        <v>21</v>
      </c>
      <c r="Q53" s="37" t="n">
        <f aca="false">P53-O53</f>
        <v>0</v>
      </c>
      <c r="R53" s="38" t="n">
        <v>0</v>
      </c>
      <c r="S53" s="39" t="n">
        <v>0</v>
      </c>
      <c r="T53" s="37" t="n">
        <f aca="false">S53-R53</f>
        <v>0</v>
      </c>
      <c r="U53" s="38" t="n">
        <v>0</v>
      </c>
      <c r="V53" s="39" t="n">
        <v>0</v>
      </c>
      <c r="W53" s="37" t="n">
        <f aca="false">V53-U53</f>
        <v>0</v>
      </c>
      <c r="X53" s="35" t="n">
        <v>856</v>
      </c>
      <c r="Y53" s="36" t="n">
        <v>868</v>
      </c>
      <c r="Z53" s="37" t="n">
        <f aca="false">Y53-X53</f>
        <v>12</v>
      </c>
      <c r="AA53" s="35" t="n">
        <v>79</v>
      </c>
      <c r="AB53" s="36" t="n">
        <v>87</v>
      </c>
      <c r="AC53" s="37" t="n">
        <f aca="false">AB53-AA53</f>
        <v>8</v>
      </c>
      <c r="AD53" s="35" t="n">
        <v>935</v>
      </c>
      <c r="AE53" s="36" t="n">
        <v>955</v>
      </c>
      <c r="AF53" s="37" t="n">
        <f aca="false">AE53-AD53</f>
        <v>20</v>
      </c>
      <c r="AG53" s="40" t="n">
        <v>8.5</v>
      </c>
      <c r="AH53" s="41" t="n">
        <f aca="false">AG53*1250</f>
        <v>10625</v>
      </c>
      <c r="AI53" s="42" t="n">
        <v>880</v>
      </c>
      <c r="AJ53" s="42" t="n">
        <v>31</v>
      </c>
      <c r="AK53" s="43" t="n">
        <v>875</v>
      </c>
      <c r="AL53" s="43" t="n">
        <v>31</v>
      </c>
      <c r="AM53" s="44" t="n">
        <f aca="false">AD53/AI53</f>
        <v>1.0625</v>
      </c>
      <c r="AN53" s="45" t="n">
        <f aca="false">AE53/AK53</f>
        <v>1.09142857142857</v>
      </c>
      <c r="AO53" s="46" t="n">
        <f aca="false">AN53-AM53</f>
        <v>0.0289285714285714</v>
      </c>
    </row>
    <row r="54" customFormat="false" ht="28.8" hidden="false" customHeight="false" outlineLevel="0" collapsed="false">
      <c r="A54" s="31"/>
      <c r="B54" s="32" t="s">
        <v>172</v>
      </c>
      <c r="C54" s="33" t="s">
        <v>173</v>
      </c>
      <c r="D54" s="34" t="s">
        <v>174</v>
      </c>
      <c r="E54" s="35" t="n">
        <v>416</v>
      </c>
      <c r="F54" s="36" t="n">
        <v>412</v>
      </c>
      <c r="G54" s="37" t="n">
        <f aca="false">F54-E54</f>
        <v>-4</v>
      </c>
      <c r="H54" s="35" t="n">
        <v>59</v>
      </c>
      <c r="I54" s="36" t="n">
        <v>59</v>
      </c>
      <c r="J54" s="37" t="n">
        <f aca="false">I54-H54</f>
        <v>0</v>
      </c>
      <c r="K54" s="35" t="n">
        <v>7</v>
      </c>
      <c r="L54" s="36" t="n">
        <v>17</v>
      </c>
      <c r="M54" s="36" t="n">
        <v>0</v>
      </c>
      <c r="N54" s="37" t="n">
        <f aca="false">(L54+M54)-K54</f>
        <v>10</v>
      </c>
      <c r="O54" s="38" t="n">
        <v>21</v>
      </c>
      <c r="P54" s="39" t="n">
        <v>18</v>
      </c>
      <c r="Q54" s="37" t="n">
        <f aca="false">P54-O54</f>
        <v>-3</v>
      </c>
      <c r="R54" s="38" t="n">
        <v>18</v>
      </c>
      <c r="S54" s="39" t="n">
        <v>18</v>
      </c>
      <c r="T54" s="37" t="n">
        <f aca="false">S54-R54</f>
        <v>0</v>
      </c>
      <c r="U54" s="38" t="n">
        <v>0</v>
      </c>
      <c r="V54" s="39" t="n">
        <v>0</v>
      </c>
      <c r="W54" s="37" t="n">
        <f aca="false">V54-U54</f>
        <v>0</v>
      </c>
      <c r="X54" s="35" t="n">
        <v>479</v>
      </c>
      <c r="Y54" s="36" t="n">
        <v>479</v>
      </c>
      <c r="Z54" s="37" t="n">
        <f aca="false">Y54-X54</f>
        <v>0</v>
      </c>
      <c r="AA54" s="35" t="n">
        <v>42</v>
      </c>
      <c r="AB54" s="36" t="n">
        <v>45</v>
      </c>
      <c r="AC54" s="37" t="n">
        <f aca="false">AB54-AA54</f>
        <v>3</v>
      </c>
      <c r="AD54" s="35" t="n">
        <v>521</v>
      </c>
      <c r="AE54" s="36" t="n">
        <v>524</v>
      </c>
      <c r="AF54" s="37" t="n">
        <f aca="false">AE54-AD54</f>
        <v>3</v>
      </c>
      <c r="AG54" s="40" t="n">
        <v>5.75</v>
      </c>
      <c r="AH54" s="41" t="n">
        <f aca="false">AG54*1250</f>
        <v>7187.5</v>
      </c>
      <c r="AI54" s="42" t="n">
        <v>415</v>
      </c>
      <c r="AJ54" s="42" t="n">
        <v>16</v>
      </c>
      <c r="AK54" s="43" t="n">
        <v>395</v>
      </c>
      <c r="AL54" s="43" t="n">
        <v>16</v>
      </c>
      <c r="AM54" s="44" t="n">
        <f aca="false">AD54/AI54</f>
        <v>1.25542168674699</v>
      </c>
      <c r="AN54" s="45" t="n">
        <f aca="false">AE54/AK54</f>
        <v>1.32658227848101</v>
      </c>
      <c r="AO54" s="46" t="n">
        <f aca="false">AN54-AM54</f>
        <v>0.0711605917340248</v>
      </c>
    </row>
    <row r="55" customFormat="false" ht="28.8" hidden="false" customHeight="false" outlineLevel="0" collapsed="false">
      <c r="A55" s="31" t="s">
        <v>42</v>
      </c>
      <c r="B55" s="32" t="s">
        <v>175</v>
      </c>
      <c r="C55" s="33" t="s">
        <v>176</v>
      </c>
      <c r="D55" s="34" t="s">
        <v>174</v>
      </c>
      <c r="E55" s="35" t="n">
        <v>364</v>
      </c>
      <c r="F55" s="36" t="n">
        <v>335</v>
      </c>
      <c r="G55" s="37" t="n">
        <f aca="false">F55-E55</f>
        <v>-29</v>
      </c>
      <c r="H55" s="35" t="n">
        <v>50</v>
      </c>
      <c r="I55" s="36" t="n">
        <v>47</v>
      </c>
      <c r="J55" s="37" t="n">
        <f aca="false">I55-H55</f>
        <v>-3</v>
      </c>
      <c r="K55" s="35" t="n">
        <v>11</v>
      </c>
      <c r="L55" s="36" t="n">
        <v>17</v>
      </c>
      <c r="M55" s="36" t="n">
        <v>0</v>
      </c>
      <c r="N55" s="37" t="n">
        <f aca="false">(L55+M55)-K55</f>
        <v>6</v>
      </c>
      <c r="O55" s="38" t="n">
        <v>21</v>
      </c>
      <c r="P55" s="39" t="n">
        <v>21</v>
      </c>
      <c r="Q55" s="37" t="n">
        <f aca="false">P55-O55</f>
        <v>0</v>
      </c>
      <c r="R55" s="38" t="n">
        <v>0</v>
      </c>
      <c r="S55" s="39" t="n">
        <v>0</v>
      </c>
      <c r="T55" s="37" t="n">
        <f aca="false">S55-R55</f>
        <v>0</v>
      </c>
      <c r="U55" s="38" t="n">
        <v>0</v>
      </c>
      <c r="V55" s="39" t="n">
        <v>0</v>
      </c>
      <c r="W55" s="37" t="n">
        <f aca="false">V55-U55</f>
        <v>0</v>
      </c>
      <c r="X55" s="35" t="n">
        <v>409</v>
      </c>
      <c r="Y55" s="36" t="n">
        <v>383</v>
      </c>
      <c r="Z55" s="37" t="n">
        <f aca="false">Y55-X55</f>
        <v>-26</v>
      </c>
      <c r="AA55" s="35" t="n">
        <v>37</v>
      </c>
      <c r="AB55" s="36" t="n">
        <v>37</v>
      </c>
      <c r="AC55" s="37" t="n">
        <f aca="false">AB55-AA55</f>
        <v>0</v>
      </c>
      <c r="AD55" s="35" t="n">
        <v>446</v>
      </c>
      <c r="AE55" s="36" t="n">
        <v>420</v>
      </c>
      <c r="AF55" s="37" t="n">
        <f aca="false">AE55-AD55</f>
        <v>-26</v>
      </c>
      <c r="AG55" s="40" t="n">
        <v>5</v>
      </c>
      <c r="AH55" s="41" t="n">
        <f aca="false">AG55*1250</f>
        <v>6250</v>
      </c>
      <c r="AI55" s="42" t="n">
        <v>283</v>
      </c>
      <c r="AJ55" s="42" t="n">
        <v>14</v>
      </c>
      <c r="AK55" s="43" t="n">
        <v>290</v>
      </c>
      <c r="AL55" s="43" t="n">
        <v>13</v>
      </c>
      <c r="AM55" s="44" t="n">
        <f aca="false">AD55/AI55</f>
        <v>1.57597173144876</v>
      </c>
      <c r="AN55" s="45" t="n">
        <f aca="false">AE55/AK55</f>
        <v>1.44827586206897</v>
      </c>
      <c r="AO55" s="48" t="n">
        <f aca="false">AN55-AM55</f>
        <v>-0.127695869379798</v>
      </c>
    </row>
    <row r="56" customFormat="false" ht="28.8" hidden="false" customHeight="false" outlineLevel="0" collapsed="false">
      <c r="A56" s="31" t="s">
        <v>146</v>
      </c>
      <c r="B56" s="32" t="s">
        <v>177</v>
      </c>
      <c r="C56" s="33" t="s">
        <v>178</v>
      </c>
      <c r="D56" s="34" t="s">
        <v>179</v>
      </c>
      <c r="E56" s="35" t="n">
        <v>390</v>
      </c>
      <c r="F56" s="36" t="n">
        <v>386</v>
      </c>
      <c r="G56" s="37" t="n">
        <f aca="false">F56-E56</f>
        <v>-4</v>
      </c>
      <c r="H56" s="35" t="n">
        <v>56</v>
      </c>
      <c r="I56" s="36" t="n">
        <v>56</v>
      </c>
      <c r="J56" s="37" t="n">
        <f aca="false">I56-H56</f>
        <v>0</v>
      </c>
      <c r="K56" s="35" t="n">
        <v>28</v>
      </c>
      <c r="L56" s="36" t="n">
        <v>17</v>
      </c>
      <c r="M56" s="36" t="n">
        <v>9</v>
      </c>
      <c r="N56" s="37" t="n">
        <f aca="false">(L56+M56)-K56</f>
        <v>-2</v>
      </c>
      <c r="O56" s="38" t="n">
        <v>18</v>
      </c>
      <c r="P56" s="39" t="n">
        <v>18</v>
      </c>
      <c r="Q56" s="37" t="n">
        <f aca="false">P56-O56</f>
        <v>0</v>
      </c>
      <c r="R56" s="38" t="n">
        <v>18</v>
      </c>
      <c r="S56" s="39" t="n">
        <v>18</v>
      </c>
      <c r="T56" s="37" t="n">
        <f aca="false">S56-R56</f>
        <v>0</v>
      </c>
      <c r="U56" s="38" t="n">
        <v>0</v>
      </c>
      <c r="V56" s="39" t="n">
        <v>0</v>
      </c>
      <c r="W56" s="37" t="n">
        <f aca="false">V56-U56</f>
        <v>0</v>
      </c>
      <c r="X56" s="35" t="n">
        <v>491</v>
      </c>
      <c r="Y56" s="36" t="n">
        <v>483</v>
      </c>
      <c r="Z56" s="37" t="n">
        <f aca="false">Y56-X56</f>
        <v>-8</v>
      </c>
      <c r="AA56" s="35" t="n">
        <v>63.6</v>
      </c>
      <c r="AB56" s="36" t="n">
        <v>64.6</v>
      </c>
      <c r="AC56" s="37" t="n">
        <f aca="false">AB56-AA56</f>
        <v>0.999999999999993</v>
      </c>
      <c r="AD56" s="35" t="n">
        <v>554.6</v>
      </c>
      <c r="AE56" s="36" t="n">
        <v>547.6</v>
      </c>
      <c r="AF56" s="37" t="n">
        <f aca="false">AE56-AD56</f>
        <v>-7</v>
      </c>
      <c r="AG56" s="40" t="n">
        <v>6.25</v>
      </c>
      <c r="AH56" s="41" t="n">
        <f aca="false">AG56*1250</f>
        <v>7812.5</v>
      </c>
      <c r="AI56" s="42" t="n">
        <v>325</v>
      </c>
      <c r="AJ56" s="42" t="n">
        <v>15</v>
      </c>
      <c r="AK56" s="43" t="n">
        <v>341</v>
      </c>
      <c r="AL56" s="43" t="n">
        <v>15</v>
      </c>
      <c r="AM56" s="44" t="n">
        <f aca="false">AD56/AI56</f>
        <v>1.70646153846154</v>
      </c>
      <c r="AN56" s="45" t="n">
        <f aca="false">AE56/AK56</f>
        <v>1.6058651026393</v>
      </c>
      <c r="AO56" s="48" t="n">
        <f aca="false">AN56-AM56</f>
        <v>-0.100596435822242</v>
      </c>
    </row>
    <row r="57" customFormat="false" ht="28.8" hidden="false" customHeight="false" outlineLevel="0" collapsed="false">
      <c r="A57" s="31" t="s">
        <v>146</v>
      </c>
      <c r="B57" s="32" t="s">
        <v>180</v>
      </c>
      <c r="C57" s="33" t="s">
        <v>181</v>
      </c>
      <c r="D57" s="34" t="s">
        <v>182</v>
      </c>
      <c r="E57" s="35" t="n">
        <v>650</v>
      </c>
      <c r="F57" s="36" t="n">
        <v>592</v>
      </c>
      <c r="G57" s="37" t="n">
        <f aca="false">F57-E57</f>
        <v>-58</v>
      </c>
      <c r="H57" s="35" t="n">
        <v>97</v>
      </c>
      <c r="I57" s="36" t="n">
        <v>91</v>
      </c>
      <c r="J57" s="37" t="n">
        <f aca="false">I57-H57</f>
        <v>-6</v>
      </c>
      <c r="K57" s="35" t="n">
        <v>51</v>
      </c>
      <c r="L57" s="36" t="n">
        <v>17</v>
      </c>
      <c r="M57" s="36" t="n">
        <v>28</v>
      </c>
      <c r="N57" s="37" t="n">
        <f aca="false">(L57+M57)-K57</f>
        <v>-6</v>
      </c>
      <c r="O57" s="38" t="n">
        <v>21</v>
      </c>
      <c r="P57" s="39" t="n">
        <v>21</v>
      </c>
      <c r="Q57" s="37" t="n">
        <f aca="false">P57-O57</f>
        <v>0</v>
      </c>
      <c r="R57" s="38" t="n">
        <v>0</v>
      </c>
      <c r="S57" s="39" t="n">
        <v>0</v>
      </c>
      <c r="T57" s="37" t="n">
        <f aca="false">S57-R57</f>
        <v>0</v>
      </c>
      <c r="U57" s="38" t="n">
        <v>18</v>
      </c>
      <c r="V57" s="39" t="n">
        <v>18</v>
      </c>
      <c r="W57" s="37" t="n">
        <f aca="false">V57-U57</f>
        <v>0</v>
      </c>
      <c r="X57" s="35" t="n">
        <v>823</v>
      </c>
      <c r="Y57" s="36" t="n">
        <v>745</v>
      </c>
      <c r="Z57" s="37" t="n">
        <f aca="false">Y57-X57</f>
        <v>-78</v>
      </c>
      <c r="AA57" s="35" t="n">
        <v>88.9</v>
      </c>
      <c r="AB57" s="36" t="n">
        <v>89.9</v>
      </c>
      <c r="AC57" s="37" t="n">
        <f aca="false">AB57-AA57</f>
        <v>1</v>
      </c>
      <c r="AD57" s="35" t="n">
        <v>911.9</v>
      </c>
      <c r="AE57" s="36" t="n">
        <v>834.9</v>
      </c>
      <c r="AF57" s="37" t="n">
        <f aca="false">AE57-AD57</f>
        <v>-77</v>
      </c>
      <c r="AG57" s="40" t="n">
        <v>10.5</v>
      </c>
      <c r="AH57" s="41" t="n">
        <f aca="false">AG57*1250</f>
        <v>13125</v>
      </c>
      <c r="AI57" s="42" t="n">
        <v>599</v>
      </c>
      <c r="AJ57" s="42" t="n">
        <v>25</v>
      </c>
      <c r="AK57" s="43" t="n">
        <v>549</v>
      </c>
      <c r="AL57" s="43" t="n">
        <v>23</v>
      </c>
      <c r="AM57" s="44" t="n">
        <f aca="false">AD57/AI57</f>
        <v>1.52237061769616</v>
      </c>
      <c r="AN57" s="45" t="n">
        <f aca="false">AE57/AK57</f>
        <v>1.5207650273224</v>
      </c>
      <c r="AO57" s="48" t="n">
        <f aca="false">AN57-AM57</f>
        <v>-0.00160559037375596</v>
      </c>
    </row>
    <row r="58" customFormat="false" ht="28.8" hidden="false" customHeight="false" outlineLevel="0" collapsed="false">
      <c r="A58" s="31" t="s">
        <v>146</v>
      </c>
      <c r="B58" s="32" t="s">
        <v>183</v>
      </c>
      <c r="C58" s="33" t="s">
        <v>184</v>
      </c>
      <c r="D58" s="34" t="s">
        <v>182</v>
      </c>
      <c r="E58" s="35" t="n">
        <v>598</v>
      </c>
      <c r="F58" s="36" t="n">
        <v>617</v>
      </c>
      <c r="G58" s="37" t="n">
        <f aca="false">F58-E58</f>
        <v>19</v>
      </c>
      <c r="H58" s="35" t="n">
        <v>98</v>
      </c>
      <c r="I58" s="36" t="n">
        <v>108</v>
      </c>
      <c r="J58" s="37" t="n">
        <f aca="false">I58-H58</f>
        <v>10</v>
      </c>
      <c r="K58" s="35" t="n">
        <v>47.5</v>
      </c>
      <c r="L58" s="36" t="n">
        <v>25</v>
      </c>
      <c r="M58" s="36" t="n">
        <v>18</v>
      </c>
      <c r="N58" s="37" t="n">
        <f aca="false">(L58+M58)-K58</f>
        <v>-4.5</v>
      </c>
      <c r="O58" s="38" t="n">
        <v>0</v>
      </c>
      <c r="P58" s="39" t="n">
        <v>0</v>
      </c>
      <c r="Q58" s="37" t="n">
        <f aca="false">P58-O58</f>
        <v>0</v>
      </c>
      <c r="R58" s="38" t="n">
        <v>36</v>
      </c>
      <c r="S58" s="39" t="n">
        <v>36</v>
      </c>
      <c r="T58" s="37" t="n">
        <f aca="false">S58-R58</f>
        <v>0</v>
      </c>
      <c r="U58" s="38" t="n">
        <v>0</v>
      </c>
      <c r="V58" s="39" t="n">
        <v>0</v>
      </c>
      <c r="W58" s="37" t="n">
        <f aca="false">V58-U58</f>
        <v>0</v>
      </c>
      <c r="X58" s="35" t="n">
        <v>757.5</v>
      </c>
      <c r="Y58" s="36" t="n">
        <v>770</v>
      </c>
      <c r="Z58" s="37" t="n">
        <f aca="false">Y58-X58</f>
        <v>12.5</v>
      </c>
      <c r="AA58" s="35" t="n">
        <v>90.6</v>
      </c>
      <c r="AB58" s="36" t="n">
        <v>103.6</v>
      </c>
      <c r="AC58" s="37" t="n">
        <f aca="false">AB58-AA58</f>
        <v>13</v>
      </c>
      <c r="AD58" s="35" t="n">
        <v>848.1</v>
      </c>
      <c r="AE58" s="36" t="n">
        <v>873.6</v>
      </c>
      <c r="AF58" s="37" t="n">
        <f aca="false">AE58-AD58</f>
        <v>25.5</v>
      </c>
      <c r="AG58" s="40" t="n">
        <v>11.25</v>
      </c>
      <c r="AH58" s="41" t="n">
        <f aca="false">AG58*1250</f>
        <v>14062.5</v>
      </c>
      <c r="AI58" s="42" t="n">
        <v>539</v>
      </c>
      <c r="AJ58" s="42" t="n">
        <v>23</v>
      </c>
      <c r="AK58" s="43" t="n">
        <v>564</v>
      </c>
      <c r="AL58" s="43" t="n">
        <v>24</v>
      </c>
      <c r="AM58" s="44" t="n">
        <f aca="false">AD58/AI58</f>
        <v>1.5734693877551</v>
      </c>
      <c r="AN58" s="45" t="n">
        <f aca="false">AE58/AK58</f>
        <v>1.54893617021277</v>
      </c>
      <c r="AO58" s="48" t="n">
        <f aca="false">AN58-AM58</f>
        <v>-0.0245332175423361</v>
      </c>
    </row>
    <row r="59" customFormat="false" ht="28.8" hidden="false" customHeight="false" outlineLevel="0" collapsed="false">
      <c r="A59" s="31" t="s">
        <v>146</v>
      </c>
      <c r="B59" s="32" t="s">
        <v>185</v>
      </c>
      <c r="C59" s="33" t="s">
        <v>186</v>
      </c>
      <c r="D59" s="34" t="s">
        <v>187</v>
      </c>
      <c r="E59" s="35" t="n">
        <v>884</v>
      </c>
      <c r="F59" s="36" t="n">
        <v>876</v>
      </c>
      <c r="G59" s="37" t="n">
        <f aca="false">F59-E59</f>
        <v>-8</v>
      </c>
      <c r="H59" s="35" t="n">
        <v>123</v>
      </c>
      <c r="I59" s="36" t="n">
        <v>123</v>
      </c>
      <c r="J59" s="37" t="n">
        <f aca="false">I59-H59</f>
        <v>0</v>
      </c>
      <c r="K59" s="35" t="n">
        <v>70</v>
      </c>
      <c r="L59" s="36" t="n">
        <v>25</v>
      </c>
      <c r="M59" s="36" t="n">
        <v>39</v>
      </c>
      <c r="N59" s="37" t="n">
        <f aca="false">(L59+M59)-K59</f>
        <v>-6</v>
      </c>
      <c r="O59" s="38" t="n">
        <v>21</v>
      </c>
      <c r="P59" s="39" t="n">
        <v>21</v>
      </c>
      <c r="Q59" s="37" t="n">
        <f aca="false">P59-O59</f>
        <v>0</v>
      </c>
      <c r="R59" s="38" t="n">
        <v>18</v>
      </c>
      <c r="S59" s="39" t="n">
        <v>18</v>
      </c>
      <c r="T59" s="37" t="n">
        <f aca="false">S59-R59</f>
        <v>0</v>
      </c>
      <c r="U59" s="38" t="n">
        <v>0</v>
      </c>
      <c r="V59" s="39" t="n">
        <v>0</v>
      </c>
      <c r="W59" s="37" t="n">
        <f aca="false">V59-U59</f>
        <v>0</v>
      </c>
      <c r="X59" s="35" t="n">
        <v>1092</v>
      </c>
      <c r="Y59" s="36" t="n">
        <v>1071</v>
      </c>
      <c r="Z59" s="37" t="n">
        <f aca="false">Y59-X59</f>
        <v>-21</v>
      </c>
      <c r="AA59" s="35" t="n">
        <v>122.9</v>
      </c>
      <c r="AB59" s="36" t="n">
        <v>127.9</v>
      </c>
      <c r="AC59" s="37" t="n">
        <f aca="false">AB59-AA59</f>
        <v>5</v>
      </c>
      <c r="AD59" s="35" t="n">
        <v>1214.9</v>
      </c>
      <c r="AE59" s="36" t="n">
        <v>1198.9</v>
      </c>
      <c r="AF59" s="37" t="n">
        <f aca="false">AE59-AD59</f>
        <v>-16</v>
      </c>
      <c r="AG59" s="40" t="n">
        <v>14.5</v>
      </c>
      <c r="AH59" s="41" t="n">
        <f aca="false">AG59*1250</f>
        <v>18125</v>
      </c>
      <c r="AI59" s="42" t="n">
        <v>827</v>
      </c>
      <c r="AJ59" s="42" t="n">
        <v>34</v>
      </c>
      <c r="AK59" s="43" t="n">
        <v>821</v>
      </c>
      <c r="AL59" s="43" t="n">
        <v>34</v>
      </c>
      <c r="AM59" s="44" t="n">
        <f aca="false">AD59/AI59</f>
        <v>1.46904474002418</v>
      </c>
      <c r="AN59" s="45" t="n">
        <f aca="false">AE59/AK59</f>
        <v>1.46029232643118</v>
      </c>
      <c r="AO59" s="48" t="n">
        <f aca="false">AN59-AM59</f>
        <v>-0.00875241359300238</v>
      </c>
    </row>
    <row r="60" customFormat="false" ht="28.8" hidden="false" customHeight="false" outlineLevel="0" collapsed="false">
      <c r="A60" s="31"/>
      <c r="B60" s="32" t="s">
        <v>188</v>
      </c>
      <c r="C60" s="33" t="s">
        <v>189</v>
      </c>
      <c r="D60" s="34" t="s">
        <v>190</v>
      </c>
      <c r="E60" s="35" t="n">
        <v>364</v>
      </c>
      <c r="F60" s="36" t="n">
        <v>335</v>
      </c>
      <c r="G60" s="37" t="n">
        <f aca="false">F60-E60</f>
        <v>-29</v>
      </c>
      <c r="H60" s="35" t="n">
        <v>53</v>
      </c>
      <c r="I60" s="36" t="n">
        <v>50</v>
      </c>
      <c r="J60" s="37" t="n">
        <f aca="false">I60-H60</f>
        <v>-3</v>
      </c>
      <c r="K60" s="35" t="n">
        <v>0</v>
      </c>
      <c r="L60" s="36" t="n">
        <v>17</v>
      </c>
      <c r="M60" s="36" t="n">
        <v>0</v>
      </c>
      <c r="N60" s="37" t="n">
        <f aca="false">(L60+M60)-K60</f>
        <v>17</v>
      </c>
      <c r="O60" s="38" t="n">
        <v>21</v>
      </c>
      <c r="P60" s="39" t="n">
        <v>21</v>
      </c>
      <c r="Q60" s="37" t="n">
        <f aca="false">P60-O60</f>
        <v>0</v>
      </c>
      <c r="R60" s="38" t="n">
        <v>0</v>
      </c>
      <c r="S60" s="39" t="n">
        <v>0</v>
      </c>
      <c r="T60" s="37" t="n">
        <f aca="false">S60-R60</f>
        <v>0</v>
      </c>
      <c r="U60" s="38" t="n">
        <v>18</v>
      </c>
      <c r="V60" s="39" t="n">
        <v>18</v>
      </c>
      <c r="W60" s="37" t="n">
        <f aca="false">V60-U60</f>
        <v>0</v>
      </c>
      <c r="X60" s="35" t="n">
        <v>420</v>
      </c>
      <c r="Y60" s="36" t="n">
        <v>413</v>
      </c>
      <c r="Z60" s="37" t="n">
        <f aca="false">Y60-X60</f>
        <v>-7</v>
      </c>
      <c r="AA60" s="35" t="n">
        <v>36</v>
      </c>
      <c r="AB60" s="36" t="n">
        <v>28</v>
      </c>
      <c r="AC60" s="37" t="n">
        <f aca="false">AB60-AA60</f>
        <v>-8</v>
      </c>
      <c r="AD60" s="35" t="n">
        <v>456</v>
      </c>
      <c r="AE60" s="36" t="n">
        <v>441</v>
      </c>
      <c r="AF60" s="37" t="n">
        <f aca="false">AE60-AD60</f>
        <v>-15</v>
      </c>
      <c r="AG60" s="40" t="n">
        <v>4.5</v>
      </c>
      <c r="AH60" s="41" t="n">
        <f aca="false">AG60*1250</f>
        <v>5625</v>
      </c>
      <c r="AI60" s="42" t="n">
        <v>382</v>
      </c>
      <c r="AJ60" s="42" t="n">
        <v>14</v>
      </c>
      <c r="AK60" s="43" t="n">
        <v>339</v>
      </c>
      <c r="AL60" s="43" t="n">
        <v>13</v>
      </c>
      <c r="AM60" s="44" t="n">
        <f aca="false">AD60/AI60</f>
        <v>1.19371727748691</v>
      </c>
      <c r="AN60" s="45" t="n">
        <f aca="false">AE60/AK60</f>
        <v>1.30088495575221</v>
      </c>
      <c r="AO60" s="46" t="n">
        <f aca="false">AN60-AM60</f>
        <v>0.107167678265302</v>
      </c>
    </row>
    <row r="61" customFormat="false" ht="28.8" hidden="false" customHeight="false" outlineLevel="0" collapsed="false">
      <c r="A61" s="31"/>
      <c r="B61" s="32" t="s">
        <v>191</v>
      </c>
      <c r="C61" s="33" t="s">
        <v>192</v>
      </c>
      <c r="D61" s="34" t="s">
        <v>190</v>
      </c>
      <c r="E61" s="35" t="n">
        <v>312</v>
      </c>
      <c r="F61" s="36" t="n">
        <v>309</v>
      </c>
      <c r="G61" s="37" t="n">
        <f aca="false">F61-E61</f>
        <v>-3</v>
      </c>
      <c r="H61" s="35" t="n">
        <v>44</v>
      </c>
      <c r="I61" s="36" t="n">
        <v>44</v>
      </c>
      <c r="J61" s="37" t="n">
        <f aca="false">I61-H61</f>
        <v>0</v>
      </c>
      <c r="K61" s="35" t="n">
        <v>0</v>
      </c>
      <c r="L61" s="36" t="n">
        <v>0</v>
      </c>
      <c r="M61" s="36" t="n">
        <v>0</v>
      </c>
      <c r="N61" s="37" t="n">
        <f aca="false">(L61+M61)-K61</f>
        <v>0</v>
      </c>
      <c r="O61" s="38" t="n">
        <v>0</v>
      </c>
      <c r="P61" s="39" t="n">
        <v>0</v>
      </c>
      <c r="Q61" s="37" t="n">
        <f aca="false">P61-O61</f>
        <v>0</v>
      </c>
      <c r="R61" s="38" t="n">
        <v>0</v>
      </c>
      <c r="S61" s="39" t="n">
        <v>0</v>
      </c>
      <c r="T61" s="37" t="n">
        <f aca="false">S61-R61</f>
        <v>0</v>
      </c>
      <c r="U61" s="38" t="n">
        <v>0</v>
      </c>
      <c r="V61" s="39" t="n">
        <v>0</v>
      </c>
      <c r="W61" s="37" t="n">
        <f aca="false">V61-U61</f>
        <v>0</v>
      </c>
      <c r="X61" s="35" t="n">
        <v>325</v>
      </c>
      <c r="Y61" s="36" t="n">
        <v>320</v>
      </c>
      <c r="Z61" s="37" t="n">
        <f aca="false">Y61-X61</f>
        <v>-5</v>
      </c>
      <c r="AA61" s="35" t="n">
        <v>31</v>
      </c>
      <c r="AB61" s="36" t="n">
        <v>33</v>
      </c>
      <c r="AC61" s="37" t="n">
        <f aca="false">AB61-AA61</f>
        <v>2</v>
      </c>
      <c r="AD61" s="35" t="n">
        <v>356</v>
      </c>
      <c r="AE61" s="36" t="n">
        <v>353</v>
      </c>
      <c r="AF61" s="37" t="n">
        <f aca="false">AE61-AD61</f>
        <v>-3</v>
      </c>
      <c r="AG61" s="40" t="n">
        <v>4.25</v>
      </c>
      <c r="AH61" s="41" t="n">
        <f aca="false">AG61*1250</f>
        <v>5312.5</v>
      </c>
      <c r="AI61" s="42" t="n">
        <v>287</v>
      </c>
      <c r="AJ61" s="42" t="n">
        <v>12</v>
      </c>
      <c r="AK61" s="43" t="n">
        <v>257</v>
      </c>
      <c r="AL61" s="43" t="n">
        <v>12</v>
      </c>
      <c r="AM61" s="44" t="n">
        <f aca="false">AD61/AI61</f>
        <v>1.2404181184669</v>
      </c>
      <c r="AN61" s="45" t="n">
        <f aca="false">AE61/AK61</f>
        <v>1.37354085603113</v>
      </c>
      <c r="AO61" s="46" t="n">
        <f aca="false">AN61-AM61</f>
        <v>0.133122737564229</v>
      </c>
    </row>
    <row r="62" customFormat="false" ht="28.8" hidden="false" customHeight="false" outlineLevel="0" collapsed="false">
      <c r="A62" s="31" t="s">
        <v>42</v>
      </c>
      <c r="B62" s="32" t="s">
        <v>193</v>
      </c>
      <c r="C62" s="33" t="s">
        <v>194</v>
      </c>
      <c r="D62" s="34" t="s">
        <v>195</v>
      </c>
      <c r="E62" s="35" t="n">
        <v>754</v>
      </c>
      <c r="F62" s="36" t="n">
        <v>695</v>
      </c>
      <c r="G62" s="37" t="n">
        <f aca="false">F62-E62</f>
        <v>-59</v>
      </c>
      <c r="H62" s="35" t="n">
        <v>109</v>
      </c>
      <c r="I62" s="36" t="n">
        <v>103</v>
      </c>
      <c r="J62" s="37" t="n">
        <f aca="false">I62-H62</f>
        <v>-6</v>
      </c>
      <c r="K62" s="35" t="n">
        <v>27</v>
      </c>
      <c r="L62" s="36" t="n">
        <v>34</v>
      </c>
      <c r="M62" s="36" t="n">
        <v>0</v>
      </c>
      <c r="N62" s="37" t="n">
        <f aca="false">(L62+M62)-K62</f>
        <v>7</v>
      </c>
      <c r="O62" s="38" t="n">
        <v>21</v>
      </c>
      <c r="P62" s="39" t="n">
        <v>21</v>
      </c>
      <c r="Q62" s="37" t="n">
        <f aca="false">P62-O62</f>
        <v>0</v>
      </c>
      <c r="R62" s="38" t="n">
        <v>18</v>
      </c>
      <c r="S62" s="39" t="n">
        <v>18</v>
      </c>
      <c r="T62" s="37" t="n">
        <f aca="false">S62-R62</f>
        <v>0</v>
      </c>
      <c r="U62" s="38" t="n">
        <v>0</v>
      </c>
      <c r="V62" s="39" t="n">
        <v>0</v>
      </c>
      <c r="W62" s="37" t="n">
        <f aca="false">V62-U62</f>
        <v>0</v>
      </c>
      <c r="X62" s="35" t="n">
        <v>852</v>
      </c>
      <c r="Y62" s="36" t="n">
        <v>794</v>
      </c>
      <c r="Z62" s="37" t="n">
        <f aca="false">Y62-X62</f>
        <v>-58</v>
      </c>
      <c r="AA62" s="35" t="n">
        <v>77</v>
      </c>
      <c r="AB62" s="36" t="n">
        <v>77</v>
      </c>
      <c r="AC62" s="37" t="n">
        <f aca="false">AB62-AA62</f>
        <v>0</v>
      </c>
      <c r="AD62" s="35" t="n">
        <v>929</v>
      </c>
      <c r="AE62" s="36" t="n">
        <v>871</v>
      </c>
      <c r="AF62" s="37" t="n">
        <f aca="false">AE62-AD62</f>
        <v>-58</v>
      </c>
      <c r="AG62" s="40" t="n">
        <v>12</v>
      </c>
      <c r="AH62" s="41" t="n">
        <f aca="false">AG62*1250</f>
        <v>15000</v>
      </c>
      <c r="AI62" s="42" t="n">
        <v>682</v>
      </c>
      <c r="AJ62" s="42" t="n">
        <v>29</v>
      </c>
      <c r="AK62" s="43" t="n">
        <v>657</v>
      </c>
      <c r="AL62" s="43" t="n">
        <v>27</v>
      </c>
      <c r="AM62" s="44" t="n">
        <f aca="false">AD62/AI62</f>
        <v>1.36217008797654</v>
      </c>
      <c r="AN62" s="45" t="n">
        <f aca="false">AE62/AK62</f>
        <v>1.32572298325723</v>
      </c>
      <c r="AO62" s="48" t="n">
        <f aca="false">AN62-AM62</f>
        <v>-0.0364471047193096</v>
      </c>
    </row>
    <row r="63" customFormat="false" ht="28.8" hidden="false" customHeight="false" outlineLevel="0" collapsed="false">
      <c r="A63" s="31"/>
      <c r="B63" s="32" t="s">
        <v>196</v>
      </c>
      <c r="C63" s="33" t="s">
        <v>197</v>
      </c>
      <c r="D63" s="34" t="s">
        <v>195</v>
      </c>
      <c r="E63" s="35" t="n">
        <v>520</v>
      </c>
      <c r="F63" s="36" t="n">
        <v>489</v>
      </c>
      <c r="G63" s="37" t="n">
        <f aca="false">F63-E63</f>
        <v>-31</v>
      </c>
      <c r="H63" s="35" t="n">
        <v>79</v>
      </c>
      <c r="I63" s="36" t="n">
        <v>76</v>
      </c>
      <c r="J63" s="37" t="n">
        <f aca="false">I63-H63</f>
        <v>-3</v>
      </c>
      <c r="K63" s="35" t="n">
        <v>7</v>
      </c>
      <c r="L63" s="36" t="n">
        <v>17</v>
      </c>
      <c r="M63" s="36" t="n">
        <v>0</v>
      </c>
      <c r="N63" s="37" t="n">
        <f aca="false">(L63+M63)-K63</f>
        <v>10</v>
      </c>
      <c r="O63" s="38" t="n">
        <v>21</v>
      </c>
      <c r="P63" s="39" t="n">
        <v>21</v>
      </c>
      <c r="Q63" s="37" t="n">
        <f aca="false">P63-O63</f>
        <v>0</v>
      </c>
      <c r="R63" s="38" t="n">
        <v>0</v>
      </c>
      <c r="S63" s="39" t="n">
        <v>0</v>
      </c>
      <c r="T63" s="37" t="n">
        <f aca="false">S63-R63</f>
        <v>0</v>
      </c>
      <c r="U63" s="38" t="n">
        <v>18</v>
      </c>
      <c r="V63" s="39" t="n">
        <v>18</v>
      </c>
      <c r="W63" s="37" t="n">
        <f aca="false">V63-U63</f>
        <v>0</v>
      </c>
      <c r="X63" s="35" t="n">
        <v>592</v>
      </c>
      <c r="Y63" s="36" t="n">
        <v>567</v>
      </c>
      <c r="Z63" s="37" t="n">
        <f aca="false">Y63-X63</f>
        <v>-25</v>
      </c>
      <c r="AA63" s="35" t="n">
        <v>53</v>
      </c>
      <c r="AB63" s="36" t="n">
        <v>54</v>
      </c>
      <c r="AC63" s="37" t="n">
        <f aca="false">AB63-AA63</f>
        <v>1</v>
      </c>
      <c r="AD63" s="35" t="n">
        <v>645</v>
      </c>
      <c r="AE63" s="36" t="n">
        <v>621</v>
      </c>
      <c r="AF63" s="37" t="n">
        <f aca="false">AE63-AD63</f>
        <v>-24</v>
      </c>
      <c r="AG63" s="40" t="n">
        <v>6.5</v>
      </c>
      <c r="AH63" s="41" t="n">
        <f aca="false">AG63*1250</f>
        <v>8125</v>
      </c>
      <c r="AI63" s="42" t="n">
        <v>552</v>
      </c>
      <c r="AJ63" s="42" t="n">
        <v>20</v>
      </c>
      <c r="AK63" s="43" t="n">
        <v>527</v>
      </c>
      <c r="AL63" s="43" t="n">
        <v>19</v>
      </c>
      <c r="AM63" s="44" t="n">
        <f aca="false">AD63/AI63</f>
        <v>1.16847826086957</v>
      </c>
      <c r="AN63" s="45" t="n">
        <f aca="false">AE63/AK63</f>
        <v>1.17836812144213</v>
      </c>
      <c r="AO63" s="46" t="n">
        <f aca="false">AN63-AM63</f>
        <v>0.00988986057256014</v>
      </c>
    </row>
    <row r="64" customFormat="false" ht="28.8" hidden="false" customHeight="false" outlineLevel="0" collapsed="false">
      <c r="A64" s="31"/>
      <c r="B64" s="32" t="s">
        <v>198</v>
      </c>
      <c r="C64" s="33" t="s">
        <v>199</v>
      </c>
      <c r="D64" s="34" t="s">
        <v>195</v>
      </c>
      <c r="E64" s="35" t="n">
        <v>598</v>
      </c>
      <c r="F64" s="36" t="n">
        <v>592</v>
      </c>
      <c r="G64" s="37" t="n">
        <f aca="false">F64-E64</f>
        <v>-6</v>
      </c>
      <c r="H64" s="35" t="n">
        <v>83.5</v>
      </c>
      <c r="I64" s="36" t="n">
        <v>87.5</v>
      </c>
      <c r="J64" s="37" t="n">
        <f aca="false">I64-H64</f>
        <v>4</v>
      </c>
      <c r="K64" s="35" t="n">
        <v>11</v>
      </c>
      <c r="L64" s="36" t="n">
        <v>26</v>
      </c>
      <c r="M64" s="36" t="n">
        <v>0</v>
      </c>
      <c r="N64" s="37" t="n">
        <f aca="false">(L64+M64)-K64</f>
        <v>15</v>
      </c>
      <c r="O64" s="38" t="n">
        <v>20</v>
      </c>
      <c r="P64" s="39" t="n">
        <v>20</v>
      </c>
      <c r="Q64" s="37" t="n">
        <f aca="false">P64-O64</f>
        <v>0</v>
      </c>
      <c r="R64" s="38" t="n">
        <v>18</v>
      </c>
      <c r="S64" s="39" t="n">
        <v>18</v>
      </c>
      <c r="T64" s="37" t="n">
        <f aca="false">S64-R64</f>
        <v>0</v>
      </c>
      <c r="U64" s="38" t="n">
        <v>0</v>
      </c>
      <c r="V64" s="39" t="n">
        <v>0</v>
      </c>
      <c r="W64" s="37" t="n">
        <f aca="false">V64-U64</f>
        <v>0</v>
      </c>
      <c r="X64" s="35" t="n">
        <v>670.5</v>
      </c>
      <c r="Y64" s="36" t="n">
        <v>678.5</v>
      </c>
      <c r="Z64" s="37" t="n">
        <f aca="false">Y64-X64</f>
        <v>8</v>
      </c>
      <c r="AA64" s="35" t="n">
        <v>60</v>
      </c>
      <c r="AB64" s="36" t="n">
        <v>65</v>
      </c>
      <c r="AC64" s="37" t="n">
        <f aca="false">AB64-AA64</f>
        <v>5</v>
      </c>
      <c r="AD64" s="35" t="n">
        <v>730.5</v>
      </c>
      <c r="AE64" s="36" t="n">
        <v>743.5</v>
      </c>
      <c r="AF64" s="37" t="n">
        <f aca="false">AE64-AD64</f>
        <v>13</v>
      </c>
      <c r="AG64" s="40" t="n">
        <v>8</v>
      </c>
      <c r="AH64" s="41" t="n">
        <f aca="false">AG64*1250</f>
        <v>10000</v>
      </c>
      <c r="AI64" s="42" t="n">
        <v>627</v>
      </c>
      <c r="AJ64" s="42" t="n">
        <v>23</v>
      </c>
      <c r="AK64" s="43" t="n">
        <v>618</v>
      </c>
      <c r="AL64" s="43" t="n">
        <v>23</v>
      </c>
      <c r="AM64" s="44" t="n">
        <f aca="false">AD64/AI64</f>
        <v>1.16507177033493</v>
      </c>
      <c r="AN64" s="45" t="n">
        <f aca="false">AE64/AK64</f>
        <v>1.20307443365696</v>
      </c>
      <c r="AO64" s="46" t="n">
        <f aca="false">AN64-AM64</f>
        <v>0.0380026633220296</v>
      </c>
    </row>
    <row r="65" customFormat="false" ht="28.8" hidden="false" customHeight="false" outlineLevel="0" collapsed="false">
      <c r="A65" s="31"/>
      <c r="B65" s="32" t="s">
        <v>200</v>
      </c>
      <c r="C65" s="33" t="s">
        <v>201</v>
      </c>
      <c r="D65" s="34" t="s">
        <v>202</v>
      </c>
      <c r="E65" s="35" t="n">
        <v>520</v>
      </c>
      <c r="F65" s="36" t="n">
        <v>541</v>
      </c>
      <c r="G65" s="37" t="n">
        <f aca="false">F65-E65</f>
        <v>21</v>
      </c>
      <c r="H65" s="35" t="n">
        <v>74</v>
      </c>
      <c r="I65" s="36" t="n">
        <v>78</v>
      </c>
      <c r="J65" s="37" t="n">
        <f aca="false">I65-H65</f>
        <v>4</v>
      </c>
      <c r="K65" s="35" t="n">
        <v>7</v>
      </c>
      <c r="L65" s="36" t="n">
        <v>17</v>
      </c>
      <c r="M65" s="36" t="n">
        <v>0</v>
      </c>
      <c r="N65" s="37" t="n">
        <f aca="false">(L65+M65)-K65</f>
        <v>10</v>
      </c>
      <c r="O65" s="38" t="n">
        <v>20</v>
      </c>
      <c r="P65" s="39" t="n">
        <v>20</v>
      </c>
      <c r="Q65" s="37" t="n">
        <f aca="false">P65-O65</f>
        <v>0</v>
      </c>
      <c r="R65" s="38" t="n">
        <v>0</v>
      </c>
      <c r="S65" s="39" t="n">
        <v>0</v>
      </c>
      <c r="T65" s="37" t="n">
        <f aca="false">S65-R65</f>
        <v>0</v>
      </c>
      <c r="U65" s="38" t="n">
        <v>0</v>
      </c>
      <c r="V65" s="39" t="n">
        <v>0</v>
      </c>
      <c r="W65" s="37" t="n">
        <f aca="false">V65-U65</f>
        <v>0</v>
      </c>
      <c r="X65" s="35" t="n">
        <v>569</v>
      </c>
      <c r="Y65" s="36" t="n">
        <v>597</v>
      </c>
      <c r="Z65" s="37" t="n">
        <f aca="false">Y65-X65</f>
        <v>28</v>
      </c>
      <c r="AA65" s="35" t="n">
        <v>52</v>
      </c>
      <c r="AB65" s="36" t="n">
        <v>59</v>
      </c>
      <c r="AC65" s="37" t="n">
        <f aca="false">AB65-AA65</f>
        <v>7</v>
      </c>
      <c r="AD65" s="35" t="n">
        <v>621</v>
      </c>
      <c r="AE65" s="36" t="n">
        <v>656</v>
      </c>
      <c r="AF65" s="37" t="n">
        <f aca="false">AE65-AD65</f>
        <v>35</v>
      </c>
      <c r="AG65" s="40" t="n">
        <v>6.5</v>
      </c>
      <c r="AH65" s="41" t="n">
        <f aca="false">AG65*1250</f>
        <v>8125</v>
      </c>
      <c r="AI65" s="42" t="n">
        <v>550</v>
      </c>
      <c r="AJ65" s="42" t="n">
        <v>20</v>
      </c>
      <c r="AK65" s="43" t="n">
        <v>574</v>
      </c>
      <c r="AL65" s="43" t="n">
        <v>21</v>
      </c>
      <c r="AM65" s="44" t="n">
        <f aca="false">AD65/AI65</f>
        <v>1.12909090909091</v>
      </c>
      <c r="AN65" s="45" t="n">
        <f aca="false">AE65/AK65</f>
        <v>1.14285714285714</v>
      </c>
      <c r="AO65" s="46" t="n">
        <f aca="false">AN65-AM65</f>
        <v>0.0137662337662336</v>
      </c>
    </row>
    <row r="66" customFormat="false" ht="28.8" hidden="false" customHeight="false" outlineLevel="0" collapsed="false">
      <c r="A66" s="31"/>
      <c r="B66" s="32" t="s">
        <v>203</v>
      </c>
      <c r="C66" s="33" t="s">
        <v>204</v>
      </c>
      <c r="D66" s="34" t="s">
        <v>205</v>
      </c>
      <c r="E66" s="35" t="n">
        <v>364</v>
      </c>
      <c r="F66" s="36" t="n">
        <v>386</v>
      </c>
      <c r="G66" s="37" t="n">
        <f aca="false">F66-E66</f>
        <v>22</v>
      </c>
      <c r="H66" s="35" t="n">
        <v>53</v>
      </c>
      <c r="I66" s="36" t="n">
        <v>56</v>
      </c>
      <c r="J66" s="37" t="n">
        <f aca="false">I66-H66</f>
        <v>3</v>
      </c>
      <c r="K66" s="35" t="n">
        <v>0</v>
      </c>
      <c r="L66" s="36" t="n">
        <v>9</v>
      </c>
      <c r="M66" s="36" t="n">
        <v>0</v>
      </c>
      <c r="N66" s="37" t="n">
        <f aca="false">(L66+M66)-K66</f>
        <v>9</v>
      </c>
      <c r="O66" s="38" t="n">
        <v>21</v>
      </c>
      <c r="P66" s="39" t="n">
        <v>21</v>
      </c>
      <c r="Q66" s="37" t="n">
        <f aca="false">P66-O66</f>
        <v>0</v>
      </c>
      <c r="R66" s="38" t="n">
        <v>0</v>
      </c>
      <c r="S66" s="39" t="n">
        <v>0</v>
      </c>
      <c r="T66" s="37" t="n">
        <f aca="false">S66-R66</f>
        <v>0</v>
      </c>
      <c r="U66" s="38" t="n">
        <v>0</v>
      </c>
      <c r="V66" s="39" t="n">
        <v>0</v>
      </c>
      <c r="W66" s="37" t="n">
        <f aca="false">V66-U66</f>
        <v>0</v>
      </c>
      <c r="X66" s="35" t="n">
        <v>402</v>
      </c>
      <c r="Y66" s="36" t="n">
        <v>430</v>
      </c>
      <c r="Z66" s="37" t="n">
        <f aca="false">Y66-X66</f>
        <v>28</v>
      </c>
      <c r="AA66" s="35" t="n">
        <v>36</v>
      </c>
      <c r="AB66" s="36" t="n">
        <v>42</v>
      </c>
      <c r="AC66" s="37" t="n">
        <f aca="false">AB66-AA66</f>
        <v>6</v>
      </c>
      <c r="AD66" s="35" t="n">
        <v>438</v>
      </c>
      <c r="AE66" s="36" t="n">
        <v>472</v>
      </c>
      <c r="AF66" s="37" t="n">
        <f aca="false">AE66-AD66</f>
        <v>34</v>
      </c>
      <c r="AG66" s="40" t="n">
        <v>4.25</v>
      </c>
      <c r="AH66" s="41" t="n">
        <f aca="false">AG66*1250</f>
        <v>5312.5</v>
      </c>
      <c r="AI66" s="42" t="n">
        <v>357</v>
      </c>
      <c r="AJ66" s="42" t="n">
        <v>14</v>
      </c>
      <c r="AK66" s="43" t="n">
        <v>360</v>
      </c>
      <c r="AL66" s="43" t="n">
        <v>15</v>
      </c>
      <c r="AM66" s="44" t="n">
        <f aca="false">AD66/AI66</f>
        <v>1.22689075630252</v>
      </c>
      <c r="AN66" s="45" t="n">
        <f aca="false">AE66/AK66</f>
        <v>1.31111111111111</v>
      </c>
      <c r="AO66" s="46" t="n">
        <f aca="false">AN66-AM66</f>
        <v>0.08422035480859</v>
      </c>
    </row>
    <row r="67" customFormat="false" ht="28.8" hidden="false" customHeight="false" outlineLevel="0" collapsed="false">
      <c r="A67" s="31"/>
      <c r="B67" s="32" t="s">
        <v>206</v>
      </c>
      <c r="C67" s="33" t="s">
        <v>207</v>
      </c>
      <c r="D67" s="34" t="s">
        <v>208</v>
      </c>
      <c r="E67" s="35" t="n">
        <v>702</v>
      </c>
      <c r="F67" s="36" t="n">
        <v>670</v>
      </c>
      <c r="G67" s="37" t="n">
        <f aca="false">F67-E67</f>
        <v>-32</v>
      </c>
      <c r="H67" s="35" t="n">
        <v>93</v>
      </c>
      <c r="I67" s="36" t="n">
        <v>90</v>
      </c>
      <c r="J67" s="37" t="n">
        <f aca="false">I67-H67</f>
        <v>-3</v>
      </c>
      <c r="K67" s="35" t="n">
        <v>0</v>
      </c>
      <c r="L67" s="36" t="n">
        <v>0</v>
      </c>
      <c r="M67" s="36" t="n">
        <v>0</v>
      </c>
      <c r="N67" s="37" t="n">
        <f aca="false">(L67+M67)-K67</f>
        <v>0</v>
      </c>
      <c r="O67" s="38" t="n">
        <v>21</v>
      </c>
      <c r="P67" s="39" t="n">
        <v>21</v>
      </c>
      <c r="Q67" s="37" t="n">
        <f aca="false">P67-O67</f>
        <v>0</v>
      </c>
      <c r="R67" s="38" t="n">
        <v>0</v>
      </c>
      <c r="S67" s="39" t="n">
        <v>0</v>
      </c>
      <c r="T67" s="37" t="n">
        <f aca="false">S67-R67</f>
        <v>0</v>
      </c>
      <c r="U67" s="38" t="n">
        <v>0</v>
      </c>
      <c r="V67" s="39" t="n">
        <v>0</v>
      </c>
      <c r="W67" s="37" t="n">
        <f aca="false">V67-U67</f>
        <v>0</v>
      </c>
      <c r="X67" s="35" t="n">
        <v>747</v>
      </c>
      <c r="Y67" s="36" t="n">
        <v>710</v>
      </c>
      <c r="Z67" s="37" t="n">
        <f aca="false">Y67-X67</f>
        <v>-37</v>
      </c>
      <c r="AA67" s="35" t="n">
        <v>69</v>
      </c>
      <c r="AB67" s="36" t="n">
        <v>71</v>
      </c>
      <c r="AC67" s="37" t="n">
        <f aca="false">AB67-AA67</f>
        <v>2</v>
      </c>
      <c r="AD67" s="35" t="n">
        <v>816</v>
      </c>
      <c r="AE67" s="36" t="n">
        <v>781</v>
      </c>
      <c r="AF67" s="37" t="n">
        <f aca="false">AE67-AD67</f>
        <v>-35</v>
      </c>
      <c r="AG67" s="40" t="n">
        <v>8</v>
      </c>
      <c r="AH67" s="41" t="n">
        <f aca="false">AG67*1250</f>
        <v>10000</v>
      </c>
      <c r="AI67" s="42" t="n">
        <v>736</v>
      </c>
      <c r="AJ67" s="42" t="n">
        <v>27</v>
      </c>
      <c r="AK67" s="43" t="n">
        <v>681</v>
      </c>
      <c r="AL67" s="43" t="n">
        <v>26</v>
      </c>
      <c r="AM67" s="44" t="n">
        <f aca="false">AD67/AI67</f>
        <v>1.10869565217391</v>
      </c>
      <c r="AN67" s="45" t="n">
        <f aca="false">AE67/AK67</f>
        <v>1.14684287812041</v>
      </c>
      <c r="AO67" s="46" t="n">
        <f aca="false">AN67-AM67</f>
        <v>0.0381472259464981</v>
      </c>
    </row>
    <row r="68" customFormat="false" ht="28.8" hidden="false" customHeight="false" outlineLevel="0" collapsed="false">
      <c r="A68" s="31" t="s">
        <v>146</v>
      </c>
      <c r="B68" s="32" t="s">
        <v>209</v>
      </c>
      <c r="C68" s="33" t="s">
        <v>210</v>
      </c>
      <c r="D68" s="34" t="s">
        <v>211</v>
      </c>
      <c r="E68" s="35" t="n">
        <v>650</v>
      </c>
      <c r="F68" s="36" t="n">
        <v>643</v>
      </c>
      <c r="G68" s="37" t="n">
        <f aca="false">F68-E68</f>
        <v>-7</v>
      </c>
      <c r="H68" s="35" t="n">
        <v>97</v>
      </c>
      <c r="I68" s="36" t="n">
        <v>97</v>
      </c>
      <c r="J68" s="37" t="n">
        <f aca="false">I68-H68</f>
        <v>0</v>
      </c>
      <c r="K68" s="35" t="n">
        <v>49.5</v>
      </c>
      <c r="L68" s="36" t="n">
        <v>17</v>
      </c>
      <c r="M68" s="36" t="n">
        <v>26</v>
      </c>
      <c r="N68" s="37" t="n">
        <f aca="false">(L68+M68)-K68</f>
        <v>-6.5</v>
      </c>
      <c r="O68" s="38" t="n">
        <v>21</v>
      </c>
      <c r="P68" s="39" t="n">
        <v>21</v>
      </c>
      <c r="Q68" s="37" t="n">
        <f aca="false">P68-O68</f>
        <v>0</v>
      </c>
      <c r="R68" s="38" t="n">
        <v>0</v>
      </c>
      <c r="S68" s="39" t="n">
        <v>0</v>
      </c>
      <c r="T68" s="37" t="n">
        <f aca="false">S68-R68</f>
        <v>0</v>
      </c>
      <c r="U68" s="38" t="n">
        <v>0</v>
      </c>
      <c r="V68" s="39" t="n">
        <v>0</v>
      </c>
      <c r="W68" s="37" t="n">
        <f aca="false">V68-U68</f>
        <v>0</v>
      </c>
      <c r="X68" s="35" t="n">
        <v>796.5</v>
      </c>
      <c r="Y68" s="36" t="n">
        <v>774</v>
      </c>
      <c r="Z68" s="37" t="n">
        <f aca="false">Y68-X68</f>
        <v>-22.5</v>
      </c>
      <c r="AA68" s="35" t="n">
        <v>93.1</v>
      </c>
      <c r="AB68" s="36" t="n">
        <v>100.1</v>
      </c>
      <c r="AC68" s="37" t="n">
        <f aca="false">AB68-AA68</f>
        <v>7</v>
      </c>
      <c r="AD68" s="35" t="n">
        <v>889.6</v>
      </c>
      <c r="AE68" s="36" t="n">
        <v>874.1</v>
      </c>
      <c r="AF68" s="37" t="n">
        <f aca="false">AE68-AD68</f>
        <v>-15.5</v>
      </c>
      <c r="AG68" s="40" t="n">
        <v>10.25</v>
      </c>
      <c r="AH68" s="41" t="n">
        <f aca="false">AG68*1250</f>
        <v>12812.5</v>
      </c>
      <c r="AI68" s="42" t="n">
        <v>624</v>
      </c>
      <c r="AJ68" s="42" t="n">
        <v>25</v>
      </c>
      <c r="AK68" s="43" t="n">
        <v>603</v>
      </c>
      <c r="AL68" s="43" t="n">
        <v>25</v>
      </c>
      <c r="AM68" s="44" t="n">
        <f aca="false">AD68/AI68</f>
        <v>1.42564102564103</v>
      </c>
      <c r="AN68" s="45" t="n">
        <f aca="false">AE68/AK68</f>
        <v>1.44958540630182</v>
      </c>
      <c r="AO68" s="46" t="n">
        <f aca="false">AN68-AM68</f>
        <v>0.0239443806607986</v>
      </c>
    </row>
    <row r="69" customFormat="false" ht="28.8" hidden="false" customHeight="false" outlineLevel="0" collapsed="false">
      <c r="A69" s="31" t="s">
        <v>146</v>
      </c>
      <c r="B69" s="32" t="s">
        <v>212</v>
      </c>
      <c r="C69" s="33" t="s">
        <v>213</v>
      </c>
      <c r="D69" s="34" t="s">
        <v>211</v>
      </c>
      <c r="E69" s="35" t="n">
        <v>520</v>
      </c>
      <c r="F69" s="36" t="n">
        <v>566</v>
      </c>
      <c r="G69" s="37" t="n">
        <f aca="false">F69-E69</f>
        <v>46</v>
      </c>
      <c r="H69" s="35" t="n">
        <v>86</v>
      </c>
      <c r="I69" s="36" t="n">
        <v>92</v>
      </c>
      <c r="J69" s="37" t="n">
        <f aca="false">I69-H69</f>
        <v>6</v>
      </c>
      <c r="K69" s="35" t="n">
        <v>45.5</v>
      </c>
      <c r="L69" s="36" t="n">
        <v>17</v>
      </c>
      <c r="M69" s="36" t="n">
        <v>23</v>
      </c>
      <c r="N69" s="37" t="n">
        <f aca="false">(L69+M69)-K69</f>
        <v>-5.5</v>
      </c>
      <c r="O69" s="38" t="n">
        <v>18</v>
      </c>
      <c r="P69" s="39" t="n">
        <v>18</v>
      </c>
      <c r="Q69" s="37" t="n">
        <f aca="false">P69-O69</f>
        <v>0</v>
      </c>
      <c r="R69" s="38" t="n">
        <v>18</v>
      </c>
      <c r="S69" s="39" t="n">
        <v>18</v>
      </c>
      <c r="T69" s="37" t="n">
        <f aca="false">S69-R69</f>
        <v>0</v>
      </c>
      <c r="U69" s="38" t="n">
        <v>0</v>
      </c>
      <c r="V69" s="39" t="n">
        <v>0</v>
      </c>
      <c r="W69" s="37" t="n">
        <f aca="false">V69-U69</f>
        <v>0</v>
      </c>
      <c r="X69" s="35" t="n">
        <v>647.5</v>
      </c>
      <c r="Y69" s="36" t="n">
        <v>703</v>
      </c>
      <c r="Z69" s="37" t="n">
        <f aca="false">Y69-X69</f>
        <v>55.5</v>
      </c>
      <c r="AA69" s="35" t="n">
        <v>98.6</v>
      </c>
      <c r="AB69" s="36" t="n">
        <v>94.6</v>
      </c>
      <c r="AC69" s="37" t="n">
        <f aca="false">AB69-AA69</f>
        <v>-4</v>
      </c>
      <c r="AD69" s="35" t="n">
        <v>746.1</v>
      </c>
      <c r="AE69" s="36" t="n">
        <v>797.6</v>
      </c>
      <c r="AF69" s="37" t="n">
        <f aca="false">AE69-AD69</f>
        <v>51.5</v>
      </c>
      <c r="AG69" s="40" t="n">
        <v>12.25</v>
      </c>
      <c r="AH69" s="41" t="n">
        <f aca="false">AG69*1250</f>
        <v>15312.5</v>
      </c>
      <c r="AI69" s="42" t="n">
        <v>469</v>
      </c>
      <c r="AJ69" s="42" t="n">
        <v>20</v>
      </c>
      <c r="AK69" s="43" t="n">
        <v>511</v>
      </c>
      <c r="AL69" s="43" t="n">
        <v>22</v>
      </c>
      <c r="AM69" s="44" t="n">
        <f aca="false">AD69/AI69</f>
        <v>1.5908315565032</v>
      </c>
      <c r="AN69" s="45" t="n">
        <f aca="false">AE69/AK69</f>
        <v>1.56086105675147</v>
      </c>
      <c r="AO69" s="48" t="n">
        <f aca="false">AN69-AM69</f>
        <v>-0.0299704997517305</v>
      </c>
    </row>
    <row r="70" customFormat="false" ht="28.8" hidden="false" customHeight="false" outlineLevel="0" collapsed="false">
      <c r="A70" s="31" t="s">
        <v>146</v>
      </c>
      <c r="B70" s="32" t="s">
        <v>214</v>
      </c>
      <c r="C70" s="33" t="s">
        <v>215</v>
      </c>
      <c r="D70" s="34" t="s">
        <v>211</v>
      </c>
      <c r="E70" s="35" t="n">
        <v>546</v>
      </c>
      <c r="F70" s="36" t="n">
        <v>540</v>
      </c>
      <c r="G70" s="37" t="n">
        <f aca="false">F70-E70</f>
        <v>-6</v>
      </c>
      <c r="H70" s="35" t="n">
        <v>78</v>
      </c>
      <c r="I70" s="36" t="n">
        <v>78</v>
      </c>
      <c r="J70" s="37" t="n">
        <f aca="false">I70-H70</f>
        <v>0</v>
      </c>
      <c r="K70" s="35" t="n">
        <v>34.5</v>
      </c>
      <c r="L70" s="36" t="n">
        <v>17</v>
      </c>
      <c r="M70" s="36" t="n">
        <v>14</v>
      </c>
      <c r="N70" s="37" t="n">
        <f aca="false">(L70+M70)-K70</f>
        <v>-3.5</v>
      </c>
      <c r="O70" s="38" t="n">
        <v>21</v>
      </c>
      <c r="P70" s="39" t="n">
        <v>21</v>
      </c>
      <c r="Q70" s="37" t="n">
        <f aca="false">P70-O70</f>
        <v>0</v>
      </c>
      <c r="R70" s="38" t="n">
        <v>36</v>
      </c>
      <c r="S70" s="39" t="n">
        <v>36</v>
      </c>
      <c r="T70" s="37" t="n">
        <f aca="false">S70-R70</f>
        <v>0</v>
      </c>
      <c r="U70" s="38" t="n">
        <v>0</v>
      </c>
      <c r="V70" s="39" t="n">
        <v>0</v>
      </c>
      <c r="W70" s="37" t="n">
        <f aca="false">V70-U70</f>
        <v>0</v>
      </c>
      <c r="X70" s="35" t="n">
        <v>679.5</v>
      </c>
      <c r="Y70" s="36" t="n">
        <v>677</v>
      </c>
      <c r="Z70" s="37" t="n">
        <f aca="false">Y70-X70</f>
        <v>-2.5</v>
      </c>
      <c r="AA70" s="35" t="n">
        <v>97.7</v>
      </c>
      <c r="AB70" s="36" t="n">
        <v>90.7</v>
      </c>
      <c r="AC70" s="37" t="n">
        <f aca="false">AB70-AA70</f>
        <v>-7</v>
      </c>
      <c r="AD70" s="35" t="n">
        <v>777.2</v>
      </c>
      <c r="AE70" s="36" t="n">
        <v>767.7</v>
      </c>
      <c r="AF70" s="37" t="n">
        <f aca="false">AE70-AD70</f>
        <v>-9.5</v>
      </c>
      <c r="AG70" s="40" t="n">
        <v>9.75</v>
      </c>
      <c r="AH70" s="41" t="n">
        <f aca="false">AG70*1250</f>
        <v>12187.5</v>
      </c>
      <c r="AI70" s="42" t="n">
        <v>487</v>
      </c>
      <c r="AJ70" s="42" t="n">
        <v>21</v>
      </c>
      <c r="AK70" s="43" t="n">
        <v>497</v>
      </c>
      <c r="AL70" s="43" t="n">
        <v>21</v>
      </c>
      <c r="AM70" s="44" t="n">
        <f aca="false">AD70/AI70</f>
        <v>1.5958932238193</v>
      </c>
      <c r="AN70" s="45" t="n">
        <f aca="false">AE70/AK70</f>
        <v>1.54466800804829</v>
      </c>
      <c r="AO70" s="48" t="n">
        <f aca="false">AN70-AM70</f>
        <v>-0.0512252157710122</v>
      </c>
    </row>
    <row r="71" customFormat="false" ht="28.8" hidden="false" customHeight="false" outlineLevel="0" collapsed="false">
      <c r="A71" s="31" t="s">
        <v>146</v>
      </c>
      <c r="B71" s="32" t="s">
        <v>216</v>
      </c>
      <c r="C71" s="33" t="s">
        <v>217</v>
      </c>
      <c r="D71" s="34" t="s">
        <v>211</v>
      </c>
      <c r="E71" s="35" t="n">
        <v>624</v>
      </c>
      <c r="F71" s="36" t="n">
        <v>618</v>
      </c>
      <c r="G71" s="37" t="n">
        <f aca="false">F71-E71</f>
        <v>-6</v>
      </c>
      <c r="H71" s="35" t="n">
        <v>97</v>
      </c>
      <c r="I71" s="36" t="n">
        <v>97</v>
      </c>
      <c r="J71" s="37" t="n">
        <f aca="false">I71-H71</f>
        <v>0</v>
      </c>
      <c r="K71" s="35" t="n">
        <v>45</v>
      </c>
      <c r="L71" s="36" t="n">
        <v>17</v>
      </c>
      <c r="M71" s="36" t="n">
        <v>22.5</v>
      </c>
      <c r="N71" s="37" t="n">
        <f aca="false">(L71+M71)-K71</f>
        <v>-5.5</v>
      </c>
      <c r="O71" s="38" t="n">
        <v>21</v>
      </c>
      <c r="P71" s="39" t="n">
        <v>21</v>
      </c>
      <c r="Q71" s="37" t="n">
        <f aca="false">P71-O71</f>
        <v>0</v>
      </c>
      <c r="R71" s="38"/>
      <c r="S71" s="39"/>
      <c r="T71" s="37" t="n">
        <f aca="false">S71-R71</f>
        <v>0</v>
      </c>
      <c r="U71" s="38" t="n">
        <v>18</v>
      </c>
      <c r="V71" s="39" t="n">
        <v>18</v>
      </c>
      <c r="W71" s="37" t="n">
        <f aca="false">V71-U71</f>
        <v>0</v>
      </c>
      <c r="X71" s="35" t="n">
        <v>787</v>
      </c>
      <c r="Y71" s="36" t="n">
        <v>767.5</v>
      </c>
      <c r="Z71" s="37" t="n">
        <f aca="false">Y71-X71</f>
        <v>-19.5</v>
      </c>
      <c r="AA71" s="35" t="n">
        <v>89.9</v>
      </c>
      <c r="AB71" s="36" t="n">
        <v>95.9</v>
      </c>
      <c r="AC71" s="37" t="n">
        <f aca="false">AB71-AA71</f>
        <v>6</v>
      </c>
      <c r="AD71" s="35" t="n">
        <v>876.9</v>
      </c>
      <c r="AE71" s="36" t="n">
        <v>863.4</v>
      </c>
      <c r="AF71" s="37" t="n">
        <f aca="false">AE71-AD71</f>
        <v>-13.5</v>
      </c>
      <c r="AG71" s="40" t="n">
        <v>12.75</v>
      </c>
      <c r="AH71" s="41" t="n">
        <f aca="false">AG71*1250</f>
        <v>15937.5</v>
      </c>
      <c r="AI71" s="42" t="n">
        <v>579</v>
      </c>
      <c r="AJ71" s="42" t="n">
        <v>24</v>
      </c>
      <c r="AK71" s="43" t="n">
        <v>550</v>
      </c>
      <c r="AL71" s="43" t="n">
        <v>24</v>
      </c>
      <c r="AM71" s="44" t="n">
        <f aca="false">AD71/AI71</f>
        <v>1.51450777202073</v>
      </c>
      <c r="AN71" s="45" t="n">
        <f aca="false">AE71/AK71</f>
        <v>1.56981818181818</v>
      </c>
      <c r="AO71" s="46" t="n">
        <f aca="false">AN71-AM71</f>
        <v>0.0553104097974564</v>
      </c>
    </row>
    <row r="72" customFormat="false" ht="28.8" hidden="false" customHeight="false" outlineLevel="0" collapsed="false">
      <c r="A72" s="31" t="s">
        <v>146</v>
      </c>
      <c r="B72" s="32" t="s">
        <v>218</v>
      </c>
      <c r="C72" s="33" t="s">
        <v>219</v>
      </c>
      <c r="D72" s="34" t="s">
        <v>220</v>
      </c>
      <c r="E72" s="35" t="n">
        <v>780</v>
      </c>
      <c r="F72" s="36" t="n">
        <v>746</v>
      </c>
      <c r="G72" s="37" t="n">
        <f aca="false">F72-E72</f>
        <v>-34</v>
      </c>
      <c r="H72" s="35" t="n">
        <v>120</v>
      </c>
      <c r="I72" s="36" t="n">
        <v>119</v>
      </c>
      <c r="J72" s="37" t="n">
        <f aca="false">I72-H72</f>
        <v>-1</v>
      </c>
      <c r="K72" s="35" t="n">
        <v>66</v>
      </c>
      <c r="L72" s="36" t="n">
        <v>26</v>
      </c>
      <c r="M72" s="36" t="n">
        <v>34.5</v>
      </c>
      <c r="N72" s="37" t="n">
        <f aca="false">(L72+M72)-K72</f>
        <v>-5.5</v>
      </c>
      <c r="O72" s="38" t="n">
        <v>21</v>
      </c>
      <c r="P72" s="39" t="n">
        <v>21</v>
      </c>
      <c r="Q72" s="37" t="n">
        <f aca="false">P72-O72</f>
        <v>0</v>
      </c>
      <c r="R72" s="38" t="n">
        <v>0</v>
      </c>
      <c r="S72" s="39" t="n">
        <v>0</v>
      </c>
      <c r="T72" s="37" t="n">
        <f aca="false">S72-R72</f>
        <v>0</v>
      </c>
      <c r="U72" s="38" t="n">
        <v>0</v>
      </c>
      <c r="V72" s="39" t="n">
        <v>0</v>
      </c>
      <c r="W72" s="37" t="n">
        <f aca="false">V72-U72</f>
        <v>0</v>
      </c>
      <c r="X72" s="35" t="n">
        <v>967</v>
      </c>
      <c r="Y72" s="36" t="n">
        <v>916.5</v>
      </c>
      <c r="Z72" s="37" t="n">
        <f aca="false">Y72-X72</f>
        <v>-50.5</v>
      </c>
      <c r="AA72" s="35" t="n">
        <v>108.1</v>
      </c>
      <c r="AB72" s="36" t="n">
        <v>113.1</v>
      </c>
      <c r="AC72" s="37" t="n">
        <f aca="false">AB72-AA72</f>
        <v>5</v>
      </c>
      <c r="AD72" s="35" t="n">
        <v>1075.1</v>
      </c>
      <c r="AE72" s="36" t="n">
        <v>1029.6</v>
      </c>
      <c r="AF72" s="37" t="n">
        <f aca="false">AE72-AD72</f>
        <v>-45.5</v>
      </c>
      <c r="AG72" s="40" t="n">
        <v>12.5</v>
      </c>
      <c r="AH72" s="41" t="n">
        <f aca="false">AG72*1250</f>
        <v>15625</v>
      </c>
      <c r="AI72" s="42" t="n">
        <v>710</v>
      </c>
      <c r="AJ72" s="42" t="n">
        <v>30</v>
      </c>
      <c r="AK72" s="43" t="n">
        <v>678</v>
      </c>
      <c r="AL72" s="43" t="n">
        <v>29</v>
      </c>
      <c r="AM72" s="44" t="n">
        <f aca="false">AD72/AI72</f>
        <v>1.51422535211268</v>
      </c>
      <c r="AN72" s="45" t="n">
        <f aca="false">AE72/AK72</f>
        <v>1.51858407079646</v>
      </c>
      <c r="AO72" s="46" t="n">
        <f aca="false">AN72-AM72</f>
        <v>0.00435871868378412</v>
      </c>
    </row>
    <row r="73" customFormat="false" ht="28.8" hidden="false" customHeight="false" outlineLevel="0" collapsed="false">
      <c r="A73" s="31" t="s">
        <v>42</v>
      </c>
      <c r="B73" s="32" t="s">
        <v>221</v>
      </c>
      <c r="C73" s="33" t="s">
        <v>222</v>
      </c>
      <c r="D73" s="34" t="s">
        <v>220</v>
      </c>
      <c r="E73" s="35" t="n">
        <v>728</v>
      </c>
      <c r="F73" s="36" t="n">
        <v>746</v>
      </c>
      <c r="G73" s="37" t="n">
        <f aca="false">F73-E73</f>
        <v>18</v>
      </c>
      <c r="H73" s="35" t="n">
        <v>105</v>
      </c>
      <c r="I73" s="36" t="n">
        <v>108</v>
      </c>
      <c r="J73" s="37" t="n">
        <f aca="false">I73-H73</f>
        <v>3</v>
      </c>
      <c r="K73" s="35" t="n">
        <v>18</v>
      </c>
      <c r="L73" s="36" t="n">
        <v>34</v>
      </c>
      <c r="M73" s="36" t="n">
        <v>0</v>
      </c>
      <c r="N73" s="37" t="n">
        <f aca="false">(L73+M73)-K73</f>
        <v>16</v>
      </c>
      <c r="O73" s="38" t="n">
        <v>21</v>
      </c>
      <c r="P73" s="39" t="n">
        <v>21</v>
      </c>
      <c r="Q73" s="37" t="n">
        <f aca="false">P73-O73</f>
        <v>0</v>
      </c>
      <c r="R73" s="38" t="n">
        <v>0</v>
      </c>
      <c r="S73" s="39" t="n">
        <v>0</v>
      </c>
      <c r="T73" s="37" t="n">
        <f aca="false">S73-R73</f>
        <v>0</v>
      </c>
      <c r="U73" s="38" t="n">
        <v>0</v>
      </c>
      <c r="V73" s="39" t="n">
        <v>0</v>
      </c>
      <c r="W73" s="37" t="n">
        <f aca="false">V73-U73</f>
        <v>0</v>
      </c>
      <c r="X73" s="35" t="n">
        <v>798</v>
      </c>
      <c r="Y73" s="36" t="n">
        <v>826</v>
      </c>
      <c r="Z73" s="37" t="n">
        <f aca="false">Y73-X73</f>
        <v>28</v>
      </c>
      <c r="AA73" s="35" t="n">
        <v>74</v>
      </c>
      <c r="AB73" s="36" t="n">
        <v>83</v>
      </c>
      <c r="AC73" s="37" t="n">
        <f aca="false">AB73-AA73</f>
        <v>9</v>
      </c>
      <c r="AD73" s="35" t="n">
        <v>872</v>
      </c>
      <c r="AE73" s="36" t="n">
        <v>909</v>
      </c>
      <c r="AF73" s="37" t="n">
        <f aca="false">AE73-AD73</f>
        <v>37</v>
      </c>
      <c r="AG73" s="40" t="n">
        <v>12.75</v>
      </c>
      <c r="AH73" s="41" t="n">
        <f aca="false">AG73*1250</f>
        <v>15937.5</v>
      </c>
      <c r="AI73" s="42" t="n">
        <v>673</v>
      </c>
      <c r="AJ73" s="42" t="n">
        <v>28</v>
      </c>
      <c r="AK73" s="43" t="n">
        <v>713</v>
      </c>
      <c r="AL73" s="43" t="n">
        <v>29</v>
      </c>
      <c r="AM73" s="44" t="n">
        <f aca="false">AD73/AI73</f>
        <v>1.29569093610698</v>
      </c>
      <c r="AN73" s="45" t="n">
        <f aca="false">AE73/AK73</f>
        <v>1.27489481065919</v>
      </c>
      <c r="AO73" s="48" t="n">
        <f aca="false">AN73-AM73</f>
        <v>-0.0207961254477971</v>
      </c>
    </row>
    <row r="74" customFormat="false" ht="28.8" hidden="false" customHeight="false" outlineLevel="0" collapsed="false">
      <c r="A74" s="31" t="s">
        <v>146</v>
      </c>
      <c r="B74" s="32" t="s">
        <v>223</v>
      </c>
      <c r="C74" s="33" t="s">
        <v>224</v>
      </c>
      <c r="D74" s="34" t="s">
        <v>220</v>
      </c>
      <c r="E74" s="35" t="n">
        <v>806</v>
      </c>
      <c r="F74" s="36" t="n">
        <v>747</v>
      </c>
      <c r="G74" s="37" t="n">
        <f aca="false">F74-E74</f>
        <v>-59</v>
      </c>
      <c r="H74" s="35" t="n">
        <v>111</v>
      </c>
      <c r="I74" s="36" t="n">
        <v>105</v>
      </c>
      <c r="J74" s="37" t="n">
        <f aca="false">I74-H74</f>
        <v>-6</v>
      </c>
      <c r="K74" s="35" t="n">
        <v>66</v>
      </c>
      <c r="L74" s="36" t="n">
        <v>34</v>
      </c>
      <c r="M74" s="36" t="n">
        <v>26</v>
      </c>
      <c r="N74" s="37" t="n">
        <f aca="false">(L74+M74)-K74</f>
        <v>-6</v>
      </c>
      <c r="O74" s="38" t="n">
        <v>21</v>
      </c>
      <c r="P74" s="39" t="n">
        <v>21</v>
      </c>
      <c r="Q74" s="37" t="n">
        <f aca="false">P74-O74</f>
        <v>0</v>
      </c>
      <c r="R74" s="38" t="n">
        <v>36</v>
      </c>
      <c r="S74" s="39" t="n">
        <v>36</v>
      </c>
      <c r="T74" s="37" t="n">
        <f aca="false">S74-R74</f>
        <v>0</v>
      </c>
      <c r="U74" s="38" t="n">
        <v>0</v>
      </c>
      <c r="V74" s="39" t="n">
        <v>0</v>
      </c>
      <c r="W74" s="37" t="n">
        <f aca="false">V74-U74</f>
        <v>0</v>
      </c>
      <c r="X74" s="35" t="n">
        <v>1011</v>
      </c>
      <c r="Y74" s="36" t="n">
        <v>934</v>
      </c>
      <c r="Z74" s="37" t="n">
        <f aca="false">Y74-X74</f>
        <v>-77</v>
      </c>
      <c r="AA74" s="35" t="n">
        <v>120.7</v>
      </c>
      <c r="AB74" s="36" t="n">
        <v>119.7</v>
      </c>
      <c r="AC74" s="37" t="n">
        <f aca="false">AB74-AA74</f>
        <v>-1</v>
      </c>
      <c r="AD74" s="35" t="n">
        <v>1131.7</v>
      </c>
      <c r="AE74" s="36" t="n">
        <v>1053.7</v>
      </c>
      <c r="AF74" s="37" t="n">
        <f aca="false">AE74-AD74</f>
        <v>-78</v>
      </c>
      <c r="AG74" s="40" t="n">
        <v>13.75</v>
      </c>
      <c r="AH74" s="41" t="n">
        <f aca="false">AG74*1250</f>
        <v>17187.5</v>
      </c>
      <c r="AI74" s="42" t="n">
        <v>745</v>
      </c>
      <c r="AJ74" s="42" t="n">
        <v>31</v>
      </c>
      <c r="AK74" s="43" t="n">
        <v>712</v>
      </c>
      <c r="AL74" s="43" t="n">
        <v>29</v>
      </c>
      <c r="AM74" s="44" t="n">
        <f aca="false">AD74/AI74</f>
        <v>1.51906040268456</v>
      </c>
      <c r="AN74" s="45" t="n">
        <f aca="false">AE74/AK74</f>
        <v>1.47991573033708</v>
      </c>
      <c r="AO74" s="48" t="n">
        <f aca="false">AN74-AM74</f>
        <v>-0.0391446723474851</v>
      </c>
    </row>
    <row r="75" customFormat="false" ht="28.8" hidden="false" customHeight="false" outlineLevel="0" collapsed="false">
      <c r="A75" s="31" t="s">
        <v>42</v>
      </c>
      <c r="B75" s="32" t="s">
        <v>225</v>
      </c>
      <c r="C75" s="33" t="s">
        <v>226</v>
      </c>
      <c r="D75" s="34" t="s">
        <v>220</v>
      </c>
      <c r="E75" s="35" t="n">
        <v>624</v>
      </c>
      <c r="F75" s="36" t="n">
        <v>618</v>
      </c>
      <c r="G75" s="37" t="n">
        <f aca="false">F75-E75</f>
        <v>-6</v>
      </c>
      <c r="H75" s="35" t="n">
        <v>91</v>
      </c>
      <c r="I75" s="36" t="n">
        <v>91</v>
      </c>
      <c r="J75" s="37" t="n">
        <f aca="false">I75-H75</f>
        <v>0</v>
      </c>
      <c r="K75" s="35" t="n">
        <v>22</v>
      </c>
      <c r="L75" s="36" t="n">
        <v>26</v>
      </c>
      <c r="M75" s="36" t="n">
        <v>0</v>
      </c>
      <c r="N75" s="37" t="n">
        <f aca="false">(L75+M75)-K75</f>
        <v>4</v>
      </c>
      <c r="O75" s="38" t="n">
        <v>21</v>
      </c>
      <c r="P75" s="39" t="n">
        <v>21</v>
      </c>
      <c r="Q75" s="37" t="n">
        <f aca="false">P75-O75</f>
        <v>0</v>
      </c>
      <c r="R75" s="38" t="n">
        <v>0</v>
      </c>
      <c r="S75" s="39" t="n">
        <v>0</v>
      </c>
      <c r="T75" s="37" t="n">
        <f aca="false">S75-R75</f>
        <v>0</v>
      </c>
      <c r="U75" s="38" t="n">
        <v>0</v>
      </c>
      <c r="V75" s="39" t="n">
        <v>0</v>
      </c>
      <c r="W75" s="37" t="n">
        <f aca="false">V75-U75</f>
        <v>0</v>
      </c>
      <c r="X75" s="35" t="n">
        <v>694</v>
      </c>
      <c r="Y75" s="36" t="n">
        <v>688</v>
      </c>
      <c r="Z75" s="37" t="n">
        <f aca="false">Y75-X75</f>
        <v>-6</v>
      </c>
      <c r="AA75" s="35" t="n">
        <v>64</v>
      </c>
      <c r="AB75" s="36" t="n">
        <v>68</v>
      </c>
      <c r="AC75" s="37" t="n">
        <f aca="false">AB75-AA75</f>
        <v>4</v>
      </c>
      <c r="AD75" s="35" t="n">
        <v>758</v>
      </c>
      <c r="AE75" s="36" t="n">
        <v>756</v>
      </c>
      <c r="AF75" s="37" t="n">
        <f aca="false">AE75-AD75</f>
        <v>-2</v>
      </c>
      <c r="AG75" s="40" t="n">
        <v>8.5</v>
      </c>
      <c r="AH75" s="41" t="n">
        <f aca="false">AG75*1250</f>
        <v>10625</v>
      </c>
      <c r="AI75" s="42" t="n">
        <v>587</v>
      </c>
      <c r="AJ75" s="42" t="n">
        <v>24</v>
      </c>
      <c r="AK75" s="43" t="n">
        <v>569</v>
      </c>
      <c r="AL75" s="43" t="n">
        <v>24</v>
      </c>
      <c r="AM75" s="44" t="n">
        <f aca="false">AD75/AI75</f>
        <v>1.29131175468484</v>
      </c>
      <c r="AN75" s="45" t="n">
        <f aca="false">AE75/AK75</f>
        <v>1.3286467486819</v>
      </c>
      <c r="AO75" s="46" t="n">
        <f aca="false">AN75-AM75</f>
        <v>0.03733499399706</v>
      </c>
    </row>
    <row r="76" customFormat="false" ht="28.8" hidden="false" customHeight="false" outlineLevel="0" collapsed="false">
      <c r="A76" s="31" t="s">
        <v>146</v>
      </c>
      <c r="B76" s="32" t="s">
        <v>227</v>
      </c>
      <c r="C76" s="33" t="s">
        <v>228</v>
      </c>
      <c r="D76" s="34" t="s">
        <v>220</v>
      </c>
      <c r="E76" s="35" t="n">
        <v>702</v>
      </c>
      <c r="F76" s="36" t="n">
        <v>670</v>
      </c>
      <c r="G76" s="37" t="n">
        <f aca="false">F76-E76</f>
        <v>-32</v>
      </c>
      <c r="H76" s="35" t="n">
        <v>117</v>
      </c>
      <c r="I76" s="36" t="n">
        <v>121</v>
      </c>
      <c r="J76" s="37" t="n">
        <f aca="false">I76-H76</f>
        <v>4</v>
      </c>
      <c r="K76" s="35" t="n">
        <v>60.5</v>
      </c>
      <c r="L76" s="36" t="n">
        <v>17</v>
      </c>
      <c r="M76" s="36" t="n">
        <v>37.5</v>
      </c>
      <c r="N76" s="37" t="n">
        <f aca="false">(L76+M76)-K76</f>
        <v>-6</v>
      </c>
      <c r="O76" s="38" t="n">
        <v>21</v>
      </c>
      <c r="P76" s="39" t="n">
        <v>21</v>
      </c>
      <c r="Q76" s="37" t="n">
        <f aca="false">P76-O76</f>
        <v>0</v>
      </c>
      <c r="R76" s="38" t="n">
        <v>18</v>
      </c>
      <c r="S76" s="39" t="n">
        <v>18</v>
      </c>
      <c r="T76" s="37" t="n">
        <f aca="false">S76-R76</f>
        <v>0</v>
      </c>
      <c r="U76" s="38" t="n">
        <v>0</v>
      </c>
      <c r="V76" s="39" t="n">
        <v>0</v>
      </c>
      <c r="W76" s="37" t="n">
        <f aca="false">V76-U76</f>
        <v>0</v>
      </c>
      <c r="X76" s="35" t="n">
        <v>862.5</v>
      </c>
      <c r="Y76" s="36" t="n">
        <v>847.5</v>
      </c>
      <c r="Z76" s="37" t="n">
        <f aca="false">Y76-X76</f>
        <v>-15</v>
      </c>
      <c r="AA76" s="35" t="n">
        <v>133.9</v>
      </c>
      <c r="AB76" s="36" t="n">
        <v>113.9</v>
      </c>
      <c r="AC76" s="37" t="n">
        <f aca="false">AB76-AA76</f>
        <v>-20</v>
      </c>
      <c r="AD76" s="35" t="n">
        <v>996.4</v>
      </c>
      <c r="AE76" s="36" t="n">
        <v>961.4</v>
      </c>
      <c r="AF76" s="37" t="n">
        <f aca="false">AE76-AD76</f>
        <v>-35</v>
      </c>
      <c r="AG76" s="40" t="n">
        <v>13.75</v>
      </c>
      <c r="AH76" s="41" t="n">
        <f aca="false">AG76*1250</f>
        <v>17187.5</v>
      </c>
      <c r="AI76" s="42" t="n">
        <v>630</v>
      </c>
      <c r="AJ76" s="42" t="n">
        <v>27</v>
      </c>
      <c r="AK76" s="43" t="n">
        <v>615</v>
      </c>
      <c r="AL76" s="43" t="n">
        <v>26</v>
      </c>
      <c r="AM76" s="44" t="n">
        <f aca="false">AD76/AI76</f>
        <v>1.5815873015873</v>
      </c>
      <c r="AN76" s="45" t="n">
        <f aca="false">AE76/AK76</f>
        <v>1.56325203252033</v>
      </c>
      <c r="AO76" s="48" t="n">
        <f aca="false">AN76-AM76</f>
        <v>-0.0183352690669765</v>
      </c>
    </row>
    <row r="77" customFormat="false" ht="28.8" hidden="false" customHeight="false" outlineLevel="0" collapsed="false">
      <c r="A77" s="31" t="s">
        <v>229</v>
      </c>
      <c r="B77" s="32" t="s">
        <v>230</v>
      </c>
      <c r="C77" s="33" t="s">
        <v>231</v>
      </c>
      <c r="D77" s="34" t="s">
        <v>232</v>
      </c>
      <c r="E77" s="49" t="n">
        <v>572</v>
      </c>
      <c r="F77" s="50" t="n">
        <v>540</v>
      </c>
      <c r="G77" s="37" t="n">
        <f aca="false">F77-E77</f>
        <v>-32</v>
      </c>
      <c r="H77" s="49" t="n">
        <v>81</v>
      </c>
      <c r="I77" s="50" t="n">
        <v>82</v>
      </c>
      <c r="J77" s="37" t="n">
        <f aca="false">I77-H77</f>
        <v>1</v>
      </c>
      <c r="K77" s="49" t="n">
        <v>16.5</v>
      </c>
      <c r="L77" s="50" t="n">
        <v>26</v>
      </c>
      <c r="M77" s="50" t="n">
        <v>0</v>
      </c>
      <c r="N77" s="37" t="n">
        <f aca="false">(L77+M77)-K77</f>
        <v>9.5</v>
      </c>
      <c r="O77" s="51" t="n">
        <v>21</v>
      </c>
      <c r="P77" s="52" t="n">
        <v>21</v>
      </c>
      <c r="Q77" s="37" t="n">
        <f aca="false">P77-O77</f>
        <v>0</v>
      </c>
      <c r="R77" s="51" t="n">
        <v>18</v>
      </c>
      <c r="S77" s="52" t="n">
        <v>18</v>
      </c>
      <c r="T77" s="37" t="n">
        <f aca="false">S77-R77</f>
        <v>0</v>
      </c>
      <c r="U77" s="51" t="n">
        <v>0</v>
      </c>
      <c r="V77" s="52" t="n">
        <v>0</v>
      </c>
      <c r="W77" s="37" t="n">
        <f aca="false">V77-U77</f>
        <v>0</v>
      </c>
      <c r="X77" s="49" t="n">
        <v>650.5</v>
      </c>
      <c r="Y77" s="50" t="n">
        <v>627</v>
      </c>
      <c r="Z77" s="37" t="n">
        <f aca="false">Y77-X77</f>
        <v>-23.5</v>
      </c>
      <c r="AA77" s="49" t="n">
        <v>58</v>
      </c>
      <c r="AB77" s="50" t="n">
        <v>60</v>
      </c>
      <c r="AC77" s="37" t="n">
        <f aca="false">AB77-AA77</f>
        <v>2</v>
      </c>
      <c r="AD77" s="49" t="n">
        <v>708.5</v>
      </c>
      <c r="AE77" s="50" t="n">
        <v>687</v>
      </c>
      <c r="AF77" s="37" t="n">
        <f aca="false">AE77-AD77</f>
        <v>-21.5</v>
      </c>
      <c r="AG77" s="53" t="n">
        <v>12</v>
      </c>
      <c r="AH77" s="54" t="n">
        <f aca="false">AG77*1250</f>
        <v>15000</v>
      </c>
      <c r="AI77" s="42" t="n">
        <v>526</v>
      </c>
      <c r="AJ77" s="42" t="n">
        <v>22</v>
      </c>
      <c r="AK77" s="43" t="n">
        <v>499</v>
      </c>
      <c r="AL77" s="43" t="n">
        <v>21</v>
      </c>
      <c r="AM77" s="44" t="n">
        <f aca="false">AD77/AI77</f>
        <v>1.34695817490494</v>
      </c>
      <c r="AN77" s="45" t="n">
        <f aca="false">AE77/AK77</f>
        <v>1.37675350701403</v>
      </c>
      <c r="AO77" s="46" t="n">
        <f aca="false">AN77-AM77</f>
        <v>0.0297953321090849</v>
      </c>
    </row>
    <row r="78" customFormat="false" ht="28.8" hidden="false" customHeight="false" outlineLevel="0" collapsed="false">
      <c r="A78" s="31"/>
      <c r="B78" s="32" t="s">
        <v>233</v>
      </c>
      <c r="C78" s="33" t="s">
        <v>234</v>
      </c>
      <c r="D78" s="34" t="s">
        <v>232</v>
      </c>
      <c r="E78" s="49" t="n">
        <v>598</v>
      </c>
      <c r="F78" s="50" t="n">
        <v>592</v>
      </c>
      <c r="G78" s="37" t="n">
        <f aca="false">F78-E78</f>
        <v>-6</v>
      </c>
      <c r="H78" s="49" t="n">
        <v>85</v>
      </c>
      <c r="I78" s="50" t="n">
        <v>85</v>
      </c>
      <c r="J78" s="37" t="n">
        <f aca="false">I78-H78</f>
        <v>0</v>
      </c>
      <c r="K78" s="49" t="n">
        <v>9.5</v>
      </c>
      <c r="L78" s="50" t="n">
        <v>26</v>
      </c>
      <c r="M78" s="50" t="n">
        <v>0</v>
      </c>
      <c r="N78" s="37" t="n">
        <f aca="false">(L78+M78)-K78</f>
        <v>16.5</v>
      </c>
      <c r="O78" s="51" t="n">
        <v>21</v>
      </c>
      <c r="P78" s="52" t="n">
        <v>21</v>
      </c>
      <c r="Q78" s="37" t="n">
        <f aca="false">P78-O78</f>
        <v>0</v>
      </c>
      <c r="R78" s="51" t="n">
        <v>0</v>
      </c>
      <c r="S78" s="52" t="n">
        <v>0</v>
      </c>
      <c r="T78" s="37" t="n">
        <f aca="false">S78-R78</f>
        <v>0</v>
      </c>
      <c r="U78" s="51" t="n">
        <v>0</v>
      </c>
      <c r="V78" s="52" t="n">
        <v>0</v>
      </c>
      <c r="W78" s="37" t="n">
        <f aca="false">V78-U78</f>
        <v>0</v>
      </c>
      <c r="X78" s="49" t="n">
        <v>653.5</v>
      </c>
      <c r="Y78" s="50" t="n">
        <v>659</v>
      </c>
      <c r="Z78" s="37" t="n">
        <f aca="false">Y78-X78</f>
        <v>5.5</v>
      </c>
      <c r="AA78" s="49" t="n">
        <v>60</v>
      </c>
      <c r="AB78" s="50" t="n">
        <v>65</v>
      </c>
      <c r="AC78" s="37" t="n">
        <f aca="false">AB78-AA78</f>
        <v>5</v>
      </c>
      <c r="AD78" s="49" t="n">
        <v>713.5</v>
      </c>
      <c r="AE78" s="50" t="n">
        <v>724</v>
      </c>
      <c r="AF78" s="37" t="n">
        <f aca="false">AE78-AD78</f>
        <v>10.5</v>
      </c>
      <c r="AG78" s="53" t="n">
        <v>7.5</v>
      </c>
      <c r="AH78" s="54" t="n">
        <f aca="false">AG78*1250</f>
        <v>9375</v>
      </c>
      <c r="AI78" s="42" t="n">
        <v>628</v>
      </c>
      <c r="AJ78" s="42" t="n">
        <v>23</v>
      </c>
      <c r="AK78" s="43" t="n">
        <v>612</v>
      </c>
      <c r="AL78" s="43" t="n">
        <v>23</v>
      </c>
      <c r="AM78" s="44" t="n">
        <f aca="false">AD78/AI78</f>
        <v>1.13614649681529</v>
      </c>
      <c r="AN78" s="45" t="n">
        <f aca="false">AE78/AK78</f>
        <v>1.18300653594771</v>
      </c>
      <c r="AO78" s="46" t="n">
        <f aca="false">AN78-AM78</f>
        <v>0.0468600391324259</v>
      </c>
    </row>
    <row r="79" customFormat="false" ht="28.8" hidden="false" customHeight="false" outlineLevel="0" collapsed="false">
      <c r="A79" s="31" t="s">
        <v>149</v>
      </c>
      <c r="B79" s="32" t="s">
        <v>235</v>
      </c>
      <c r="C79" s="33" t="s">
        <v>236</v>
      </c>
      <c r="D79" s="34" t="s">
        <v>232</v>
      </c>
      <c r="E79" s="49" t="n">
        <v>624</v>
      </c>
      <c r="F79" s="50" t="n">
        <v>541</v>
      </c>
      <c r="G79" s="37" t="n">
        <f aca="false">F79-E79</f>
        <v>-83</v>
      </c>
      <c r="H79" s="49" t="n">
        <v>92</v>
      </c>
      <c r="I79" s="50" t="n">
        <v>82</v>
      </c>
      <c r="J79" s="37" t="n">
        <f aca="false">I79-H79</f>
        <v>-10</v>
      </c>
      <c r="K79" s="49" t="n">
        <v>25</v>
      </c>
      <c r="L79" s="50" t="n">
        <v>17</v>
      </c>
      <c r="M79" s="50" t="n">
        <v>6.5</v>
      </c>
      <c r="N79" s="37" t="n">
        <f aca="false">(L79+M79)-K79</f>
        <v>-1.5</v>
      </c>
      <c r="O79" s="51" t="n">
        <v>21</v>
      </c>
      <c r="P79" s="52" t="n">
        <v>21</v>
      </c>
      <c r="Q79" s="37" t="n">
        <f aca="false">P79-O79</f>
        <v>0</v>
      </c>
      <c r="R79" s="51" t="n">
        <v>0</v>
      </c>
      <c r="S79" s="52" t="n">
        <v>0</v>
      </c>
      <c r="T79" s="37" t="n">
        <f aca="false">S79-R79</f>
        <v>0</v>
      </c>
      <c r="U79" s="51" t="n">
        <v>0</v>
      </c>
      <c r="V79" s="52" t="n">
        <v>0</v>
      </c>
      <c r="W79" s="37" t="n">
        <f aca="false">V79-U79</f>
        <v>0</v>
      </c>
      <c r="X79" s="49" t="n">
        <v>698</v>
      </c>
      <c r="Y79" s="50" t="n">
        <v>607.5</v>
      </c>
      <c r="Z79" s="37" t="n">
        <f aca="false">Y79-X79</f>
        <v>-90.5</v>
      </c>
      <c r="AA79" s="49" t="n">
        <v>64</v>
      </c>
      <c r="AB79" s="50" t="n">
        <v>60</v>
      </c>
      <c r="AC79" s="37" t="n">
        <f aca="false">AB79-AA79</f>
        <v>-4</v>
      </c>
      <c r="AD79" s="49" t="n">
        <v>762</v>
      </c>
      <c r="AE79" s="50" t="n">
        <v>667.5</v>
      </c>
      <c r="AF79" s="37" t="n">
        <f aca="false">AE79-AD79</f>
        <v>-94.5</v>
      </c>
      <c r="AG79" s="53" t="n">
        <v>9.25</v>
      </c>
      <c r="AH79" s="54" t="n">
        <f aca="false">AG79*1250</f>
        <v>11562.5</v>
      </c>
      <c r="AI79" s="42" t="n">
        <v>553</v>
      </c>
      <c r="AJ79" s="42" t="n">
        <v>24</v>
      </c>
      <c r="AK79" s="43" t="n">
        <v>482</v>
      </c>
      <c r="AL79" s="43" t="n">
        <v>21</v>
      </c>
      <c r="AM79" s="44" t="n">
        <f aca="false">AD79/AI79</f>
        <v>1.37793851717902</v>
      </c>
      <c r="AN79" s="45" t="n">
        <f aca="false">AE79/AK79</f>
        <v>1.38485477178423</v>
      </c>
      <c r="AO79" s="46" t="n">
        <f aca="false">AN79-AM79</f>
        <v>0.00691625460520884</v>
      </c>
    </row>
    <row r="80" customFormat="false" ht="28.8" hidden="false" customHeight="false" outlineLevel="0" collapsed="false">
      <c r="A80" s="31"/>
      <c r="B80" s="32" t="s">
        <v>237</v>
      </c>
      <c r="C80" s="33" t="s">
        <v>238</v>
      </c>
      <c r="D80" s="34" t="s">
        <v>232</v>
      </c>
      <c r="E80" s="49" t="n">
        <v>520</v>
      </c>
      <c r="F80" s="50" t="n">
        <v>515</v>
      </c>
      <c r="G80" s="37" t="n">
        <f aca="false">F80-E80</f>
        <v>-5</v>
      </c>
      <c r="H80" s="49" t="n">
        <v>79</v>
      </c>
      <c r="I80" s="50" t="n">
        <v>76</v>
      </c>
      <c r="J80" s="37" t="n">
        <f aca="false">I80-H80</f>
        <v>-3</v>
      </c>
      <c r="K80" s="49" t="n">
        <v>0</v>
      </c>
      <c r="L80" s="50" t="n">
        <v>17</v>
      </c>
      <c r="M80" s="50" t="n">
        <v>0</v>
      </c>
      <c r="N80" s="37" t="n">
        <f aca="false">(L80+M80)-K80</f>
        <v>17</v>
      </c>
      <c r="O80" s="51" t="n">
        <v>21</v>
      </c>
      <c r="P80" s="52" t="n">
        <v>21</v>
      </c>
      <c r="Q80" s="37" t="n">
        <f aca="false">P80-O80</f>
        <v>0</v>
      </c>
      <c r="R80" s="51" t="n">
        <v>0</v>
      </c>
      <c r="S80" s="52" t="n">
        <v>0</v>
      </c>
      <c r="T80" s="37" t="n">
        <f aca="false">S80-R80</f>
        <v>0</v>
      </c>
      <c r="U80" s="51" t="n">
        <v>0</v>
      </c>
      <c r="V80" s="52" t="n">
        <v>0</v>
      </c>
      <c r="W80" s="37" t="n">
        <f aca="false">V80-U80</f>
        <v>0</v>
      </c>
      <c r="X80" s="49" t="n">
        <v>577</v>
      </c>
      <c r="Y80" s="50" t="n">
        <v>579</v>
      </c>
      <c r="Z80" s="37" t="n">
        <f aca="false">Y80-X80</f>
        <v>2</v>
      </c>
      <c r="AA80" s="49" t="n">
        <v>43</v>
      </c>
      <c r="AB80" s="50" t="n">
        <v>50</v>
      </c>
      <c r="AC80" s="37" t="n">
        <f aca="false">AB80-AA80</f>
        <v>7</v>
      </c>
      <c r="AD80" s="49" t="n">
        <v>620</v>
      </c>
      <c r="AE80" s="50" t="n">
        <v>629</v>
      </c>
      <c r="AF80" s="37" t="n">
        <f aca="false">AE80-AD80</f>
        <v>9</v>
      </c>
      <c r="AG80" s="53" t="n">
        <v>6</v>
      </c>
      <c r="AH80" s="54" t="n">
        <f aca="false">AG80*1250</f>
        <v>7500</v>
      </c>
      <c r="AI80" s="42" t="n">
        <v>544</v>
      </c>
      <c r="AJ80" s="42" t="n">
        <v>20</v>
      </c>
      <c r="AK80" s="43" t="n">
        <v>527</v>
      </c>
      <c r="AL80" s="43" t="n">
        <v>20</v>
      </c>
      <c r="AM80" s="44" t="n">
        <f aca="false">AD80/AI80</f>
        <v>1.13970588235294</v>
      </c>
      <c r="AN80" s="45" t="n">
        <f aca="false">AE80/AK80</f>
        <v>1.19354838709677</v>
      </c>
      <c r="AO80" s="46" t="n">
        <f aca="false">AN80-AM80</f>
        <v>0.0538425047438331</v>
      </c>
    </row>
    <row r="81" customFormat="false" ht="28.8" hidden="false" customHeight="false" outlineLevel="0" collapsed="false">
      <c r="A81" s="31"/>
      <c r="B81" s="32" t="s">
        <v>239</v>
      </c>
      <c r="C81" s="33" t="s">
        <v>240</v>
      </c>
      <c r="D81" s="34" t="s">
        <v>232</v>
      </c>
      <c r="E81" s="49" t="n">
        <v>624</v>
      </c>
      <c r="F81" s="50" t="n">
        <v>618</v>
      </c>
      <c r="G81" s="37" t="n">
        <f aca="false">F81-E81</f>
        <v>-6</v>
      </c>
      <c r="H81" s="49" t="n">
        <v>87</v>
      </c>
      <c r="I81" s="50" t="n">
        <v>91</v>
      </c>
      <c r="J81" s="37" t="n">
        <f aca="false">I81-H81</f>
        <v>4</v>
      </c>
      <c r="K81" s="49" t="n">
        <v>7</v>
      </c>
      <c r="L81" s="50" t="n">
        <v>26</v>
      </c>
      <c r="M81" s="50" t="n">
        <v>0</v>
      </c>
      <c r="N81" s="37" t="n">
        <f aca="false">(L81+M81)-K81</f>
        <v>19</v>
      </c>
      <c r="O81" s="51" t="n">
        <v>21</v>
      </c>
      <c r="P81" s="52" t="n">
        <v>21</v>
      </c>
      <c r="Q81" s="37" t="n">
        <f aca="false">P81-O81</f>
        <v>0</v>
      </c>
      <c r="R81" s="51" t="n">
        <v>18</v>
      </c>
      <c r="S81" s="52" t="n">
        <v>18</v>
      </c>
      <c r="T81" s="37" t="n">
        <f aca="false">S81-R81</f>
        <v>0</v>
      </c>
      <c r="U81" s="51" t="n">
        <v>0</v>
      </c>
      <c r="V81" s="52" t="n">
        <v>0</v>
      </c>
      <c r="W81" s="37" t="n">
        <f aca="false">V81-U81</f>
        <v>0</v>
      </c>
      <c r="X81" s="49" t="n">
        <v>695</v>
      </c>
      <c r="Y81" s="50" t="n">
        <v>706</v>
      </c>
      <c r="Z81" s="37" t="n">
        <f aca="false">Y81-X81</f>
        <v>11</v>
      </c>
      <c r="AA81" s="49" t="n">
        <v>62</v>
      </c>
      <c r="AB81" s="50" t="n">
        <v>68</v>
      </c>
      <c r="AC81" s="37" t="n">
        <f aca="false">AB81-AA81</f>
        <v>6</v>
      </c>
      <c r="AD81" s="49" t="n">
        <v>757</v>
      </c>
      <c r="AE81" s="50" t="n">
        <v>774</v>
      </c>
      <c r="AF81" s="37" t="n">
        <f aca="false">AE81-AD81</f>
        <v>17</v>
      </c>
      <c r="AG81" s="53" t="n">
        <v>8.25</v>
      </c>
      <c r="AH81" s="54" t="n">
        <f aca="false">AG81*1250</f>
        <v>10312.5</v>
      </c>
      <c r="AI81" s="42" t="n">
        <v>638</v>
      </c>
      <c r="AJ81" s="42" t="n">
        <v>24</v>
      </c>
      <c r="AK81" s="43" t="n">
        <v>642</v>
      </c>
      <c r="AL81" s="43" t="n">
        <v>24</v>
      </c>
      <c r="AM81" s="44" t="n">
        <f aca="false">AD81/AI81</f>
        <v>1.18652037617555</v>
      </c>
      <c r="AN81" s="45" t="n">
        <f aca="false">AE81/AK81</f>
        <v>1.20560747663551</v>
      </c>
      <c r="AO81" s="46" t="n">
        <f aca="false">AN81-AM81</f>
        <v>0.0190871004599655</v>
      </c>
    </row>
    <row r="82" customFormat="false" ht="28.8" hidden="false" customHeight="false" outlineLevel="0" collapsed="false">
      <c r="A82" s="31" t="s">
        <v>146</v>
      </c>
      <c r="B82" s="32" t="s">
        <v>241</v>
      </c>
      <c r="C82" s="33" t="s">
        <v>242</v>
      </c>
      <c r="D82" s="34" t="s">
        <v>232</v>
      </c>
      <c r="E82" s="49" t="n">
        <v>572</v>
      </c>
      <c r="F82" s="50" t="n">
        <v>540</v>
      </c>
      <c r="G82" s="37" t="n">
        <f aca="false">F82-E82</f>
        <v>-32</v>
      </c>
      <c r="H82" s="49" t="n">
        <v>85</v>
      </c>
      <c r="I82" s="50" t="n">
        <v>82</v>
      </c>
      <c r="J82" s="37" t="n">
        <f aca="false">I82-H82</f>
        <v>-3</v>
      </c>
      <c r="K82" s="49" t="n">
        <v>39</v>
      </c>
      <c r="L82" s="50" t="n">
        <v>17</v>
      </c>
      <c r="M82" s="50" t="n">
        <v>18</v>
      </c>
      <c r="N82" s="37" t="n">
        <f aca="false">(L82+M82)-K82</f>
        <v>-4</v>
      </c>
      <c r="O82" s="51" t="n">
        <v>18</v>
      </c>
      <c r="P82" s="52" t="n">
        <v>18</v>
      </c>
      <c r="Q82" s="37" t="n">
        <f aca="false">P82-O82</f>
        <v>0</v>
      </c>
      <c r="R82" s="51" t="n">
        <v>18</v>
      </c>
      <c r="S82" s="52" t="n">
        <v>18</v>
      </c>
      <c r="T82" s="37" t="n">
        <f aca="false">S82-R82</f>
        <v>0</v>
      </c>
      <c r="U82" s="51" t="n">
        <v>0</v>
      </c>
      <c r="V82" s="52" t="n">
        <v>0</v>
      </c>
      <c r="W82" s="37" t="n">
        <f aca="false">V82-U82</f>
        <v>0</v>
      </c>
      <c r="X82" s="49" t="n">
        <v>685</v>
      </c>
      <c r="Y82" s="50" t="n">
        <v>664</v>
      </c>
      <c r="Z82" s="37" t="n">
        <f aca="false">Y82-X82</f>
        <v>-21</v>
      </c>
      <c r="AA82" s="49" t="n">
        <v>109.6</v>
      </c>
      <c r="AB82" s="50" t="n">
        <v>89.6</v>
      </c>
      <c r="AC82" s="37" t="n">
        <f aca="false">AB82-AA82</f>
        <v>-20</v>
      </c>
      <c r="AD82" s="49" t="n">
        <v>794.6</v>
      </c>
      <c r="AE82" s="50" t="n">
        <v>753.6</v>
      </c>
      <c r="AF82" s="37" t="n">
        <f aca="false">AE82-AD82</f>
        <v>-41</v>
      </c>
      <c r="AG82" s="53" t="n">
        <v>10.25</v>
      </c>
      <c r="AH82" s="54" t="n">
        <f aca="false">AG82*1250</f>
        <v>12812.5</v>
      </c>
      <c r="AI82" s="42" t="n">
        <v>518</v>
      </c>
      <c r="AJ82" s="42" t="n">
        <v>22</v>
      </c>
      <c r="AK82" s="43" t="n">
        <v>502</v>
      </c>
      <c r="AL82" s="43" t="n">
        <v>21</v>
      </c>
      <c r="AM82" s="44" t="n">
        <f aca="false">AD82/AI82</f>
        <v>1.53397683397683</v>
      </c>
      <c r="AN82" s="45" t="n">
        <f aca="false">AE82/AK82</f>
        <v>1.50119521912351</v>
      </c>
      <c r="AO82" s="48" t="n">
        <f aca="false">AN82-AM82</f>
        <v>-0.032781614853328</v>
      </c>
    </row>
    <row r="83" customFormat="false" ht="28.8" hidden="false" customHeight="false" outlineLevel="0" collapsed="false">
      <c r="A83" s="31"/>
      <c r="B83" s="32" t="s">
        <v>243</v>
      </c>
      <c r="C83" s="33" t="s">
        <v>244</v>
      </c>
      <c r="D83" s="34" t="s">
        <v>232</v>
      </c>
      <c r="E83" s="49" t="n">
        <v>416</v>
      </c>
      <c r="F83" s="50" t="n">
        <v>412</v>
      </c>
      <c r="G83" s="37" t="n">
        <f aca="false">F83-E83</f>
        <v>-4</v>
      </c>
      <c r="H83" s="49" t="n">
        <v>63.5</v>
      </c>
      <c r="I83" s="50" t="n">
        <v>65.5</v>
      </c>
      <c r="J83" s="37" t="n">
        <f aca="false">I83-H83</f>
        <v>2</v>
      </c>
      <c r="K83" s="49" t="n">
        <v>10</v>
      </c>
      <c r="L83" s="50" t="n">
        <v>17</v>
      </c>
      <c r="M83" s="50" t="n">
        <v>0</v>
      </c>
      <c r="N83" s="37" t="n">
        <f aca="false">(L83+M83)-K83</f>
        <v>7</v>
      </c>
      <c r="O83" s="51" t="n">
        <v>39</v>
      </c>
      <c r="P83" s="52" t="n">
        <v>39</v>
      </c>
      <c r="Q83" s="37" t="n">
        <f aca="false">P83-O83</f>
        <v>0</v>
      </c>
      <c r="R83" s="51" t="n">
        <v>18</v>
      </c>
      <c r="S83" s="52" t="n">
        <v>18</v>
      </c>
      <c r="T83" s="37" t="n">
        <f aca="false">S83-R83</f>
        <v>0</v>
      </c>
      <c r="U83" s="51" t="n">
        <v>0</v>
      </c>
      <c r="V83" s="52" t="n">
        <v>0</v>
      </c>
      <c r="W83" s="37" t="n">
        <f aca="false">V83-U83</f>
        <v>0</v>
      </c>
      <c r="X83" s="49" t="n">
        <v>504.5</v>
      </c>
      <c r="Y83" s="50" t="n">
        <v>505.5</v>
      </c>
      <c r="Z83" s="37" t="n">
        <f aca="false">Y83-X83</f>
        <v>1</v>
      </c>
      <c r="AA83" s="49" t="n">
        <v>42</v>
      </c>
      <c r="AB83" s="50" t="n">
        <v>46</v>
      </c>
      <c r="AC83" s="37" t="n">
        <f aca="false">AB83-AA83</f>
        <v>4</v>
      </c>
      <c r="AD83" s="49" t="n">
        <v>546.5</v>
      </c>
      <c r="AE83" s="50" t="n">
        <v>551.5</v>
      </c>
      <c r="AF83" s="37" t="n">
        <f aca="false">AE83-AD83</f>
        <v>5</v>
      </c>
      <c r="AG83" s="53" t="n">
        <v>6.25</v>
      </c>
      <c r="AH83" s="54" t="n">
        <f aca="false">AG83*1250</f>
        <v>7812.5</v>
      </c>
      <c r="AI83" s="42" t="n">
        <v>406</v>
      </c>
      <c r="AJ83" s="42" t="n">
        <v>16</v>
      </c>
      <c r="AK83" s="43" t="n">
        <v>423</v>
      </c>
      <c r="AL83" s="43" t="n">
        <v>16</v>
      </c>
      <c r="AM83" s="44" t="n">
        <f aca="false">AD83/AI83</f>
        <v>1.34605911330049</v>
      </c>
      <c r="AN83" s="45" t="n">
        <f aca="false">AE83/AK83</f>
        <v>1.30378250591017</v>
      </c>
      <c r="AO83" s="48" t="n">
        <f aca="false">AN83-AM83</f>
        <v>-0.0422766073903271</v>
      </c>
    </row>
    <row r="84" customFormat="false" ht="28.8" hidden="false" customHeight="false" outlineLevel="0" collapsed="false">
      <c r="A84" s="31" t="s">
        <v>146</v>
      </c>
      <c r="B84" s="32" t="s">
        <v>245</v>
      </c>
      <c r="C84" s="33" t="s">
        <v>246</v>
      </c>
      <c r="D84" s="34" t="s">
        <v>247</v>
      </c>
      <c r="E84" s="49" t="n">
        <v>572</v>
      </c>
      <c r="F84" s="50" t="n">
        <v>541</v>
      </c>
      <c r="G84" s="37" t="n">
        <f aca="false">F84-E84</f>
        <v>-31</v>
      </c>
      <c r="H84" s="49" t="n">
        <v>84</v>
      </c>
      <c r="I84" s="50" t="n">
        <v>82</v>
      </c>
      <c r="J84" s="37" t="n">
        <f aca="false">I84-H84</f>
        <v>-2</v>
      </c>
      <c r="K84" s="49" t="n">
        <v>35.5</v>
      </c>
      <c r="L84" s="50" t="n">
        <v>34</v>
      </c>
      <c r="M84" s="50" t="n">
        <v>1.5</v>
      </c>
      <c r="N84" s="37" t="n">
        <f aca="false">(L84+M84)-K84</f>
        <v>0</v>
      </c>
      <c r="O84" s="51" t="n">
        <v>21</v>
      </c>
      <c r="P84" s="52" t="n">
        <v>21</v>
      </c>
      <c r="Q84" s="37" t="n">
        <f aca="false">P84-O84</f>
        <v>0</v>
      </c>
      <c r="R84" s="51" t="n">
        <v>18</v>
      </c>
      <c r="S84" s="52" t="n">
        <v>18</v>
      </c>
      <c r="T84" s="37" t="n">
        <f aca="false">S84-R84</f>
        <v>0</v>
      </c>
      <c r="U84" s="51" t="n">
        <v>0</v>
      </c>
      <c r="V84" s="52" t="n">
        <v>0</v>
      </c>
      <c r="W84" s="37" t="n">
        <f aca="false">V84-U84</f>
        <v>0</v>
      </c>
      <c r="X84" s="49" t="n">
        <v>694.5</v>
      </c>
      <c r="Y84" s="50" t="n">
        <v>668.5</v>
      </c>
      <c r="Z84" s="37" t="n">
        <f aca="false">Y84-X84</f>
        <v>-26</v>
      </c>
      <c r="AA84" s="49" t="n">
        <v>98.9</v>
      </c>
      <c r="AB84" s="50" t="n">
        <v>89.9</v>
      </c>
      <c r="AC84" s="37" t="n">
        <f aca="false">AB84-AA84</f>
        <v>-9</v>
      </c>
      <c r="AD84" s="49" t="n">
        <v>793.4</v>
      </c>
      <c r="AE84" s="50" t="n">
        <v>758.4</v>
      </c>
      <c r="AF84" s="37" t="n">
        <f aca="false">AE84-AD84</f>
        <v>-35</v>
      </c>
      <c r="AG84" s="53" t="n">
        <v>9</v>
      </c>
      <c r="AH84" s="54" t="n">
        <f aca="false">AG84*1250</f>
        <v>11250</v>
      </c>
      <c r="AI84" s="42" t="n">
        <v>516</v>
      </c>
      <c r="AJ84" s="42" t="n">
        <v>22</v>
      </c>
      <c r="AK84" s="43" t="n">
        <v>524</v>
      </c>
      <c r="AL84" s="43" t="n">
        <v>21</v>
      </c>
      <c r="AM84" s="44" t="n">
        <f aca="false">AD84/AI84</f>
        <v>1.53759689922481</v>
      </c>
      <c r="AN84" s="45" t="n">
        <f aca="false">AE84/AK84</f>
        <v>1.44732824427481</v>
      </c>
      <c r="AO84" s="48" t="n">
        <f aca="false">AN84-AM84</f>
        <v>-0.0902686549499969</v>
      </c>
    </row>
    <row r="85" customFormat="false" ht="28.8" hidden="false" customHeight="false" outlineLevel="0" collapsed="false">
      <c r="A85" s="31" t="s">
        <v>42</v>
      </c>
      <c r="B85" s="32" t="s">
        <v>248</v>
      </c>
      <c r="C85" s="33" t="s">
        <v>249</v>
      </c>
      <c r="D85" s="34" t="s">
        <v>247</v>
      </c>
      <c r="E85" s="49" t="n">
        <v>442</v>
      </c>
      <c r="F85" s="50" t="n">
        <v>643</v>
      </c>
      <c r="G85" s="37" t="n">
        <f aca="false">F85-E85</f>
        <v>201</v>
      </c>
      <c r="H85" s="49" t="n">
        <v>59</v>
      </c>
      <c r="I85" s="50" t="n">
        <v>83</v>
      </c>
      <c r="J85" s="37" t="n">
        <f aca="false">I85-H85</f>
        <v>24</v>
      </c>
      <c r="K85" s="49" t="n">
        <v>16</v>
      </c>
      <c r="L85" s="50" t="n">
        <v>17</v>
      </c>
      <c r="M85" s="50" t="n">
        <v>0</v>
      </c>
      <c r="N85" s="37" t="n">
        <f aca="false">(L85+M85)-K85</f>
        <v>1</v>
      </c>
      <c r="O85" s="51" t="n">
        <v>21</v>
      </c>
      <c r="P85" s="52" t="n">
        <v>21</v>
      </c>
      <c r="Q85" s="37" t="n">
        <f aca="false">P85-O85</f>
        <v>0</v>
      </c>
      <c r="R85" s="51" t="n">
        <v>0</v>
      </c>
      <c r="S85" s="52" t="n">
        <v>18</v>
      </c>
      <c r="T85" s="37" t="n">
        <f aca="false">S85-R85</f>
        <v>18</v>
      </c>
      <c r="U85" s="51" t="n">
        <v>0</v>
      </c>
      <c r="V85" s="52" t="n">
        <v>0</v>
      </c>
      <c r="W85" s="37" t="n">
        <f aca="false">V85-U85</f>
        <v>0</v>
      </c>
      <c r="X85" s="49" t="n">
        <v>493</v>
      </c>
      <c r="Y85" s="50" t="n">
        <v>713</v>
      </c>
      <c r="Z85" s="37" t="n">
        <f aca="false">Y85-X85</f>
        <v>220</v>
      </c>
      <c r="AA85" s="49" t="n">
        <v>45</v>
      </c>
      <c r="AB85" s="50" t="n">
        <v>69</v>
      </c>
      <c r="AC85" s="37" t="n">
        <f aca="false">AB85-AA85</f>
        <v>24</v>
      </c>
      <c r="AD85" s="49" t="n">
        <v>538</v>
      </c>
      <c r="AE85" s="50" t="n">
        <v>782</v>
      </c>
      <c r="AF85" s="37" t="n">
        <f aca="false">AE85-AD85</f>
        <v>244</v>
      </c>
      <c r="AG85" s="53" t="n">
        <v>9.5</v>
      </c>
      <c r="AH85" s="54" t="n">
        <f aca="false">AG85*1250</f>
        <v>11875</v>
      </c>
      <c r="AI85" s="42" t="n">
        <v>418</v>
      </c>
      <c r="AJ85" s="42" t="n">
        <v>17</v>
      </c>
      <c r="AK85" s="43" t="n">
        <v>599</v>
      </c>
      <c r="AL85" s="43" t="n">
        <v>25</v>
      </c>
      <c r="AM85" s="44" t="n">
        <f aca="false">AD85/AI85</f>
        <v>1.28708133971292</v>
      </c>
      <c r="AN85" s="45" t="n">
        <f aca="false">AE85/AK85</f>
        <v>1.30550918196995</v>
      </c>
      <c r="AO85" s="46" t="n">
        <f aca="false">AN85-AM85</f>
        <v>0.0184278422570312</v>
      </c>
    </row>
    <row r="86" customFormat="false" ht="26.8" hidden="false" customHeight="false" outlineLevel="0" collapsed="false">
      <c r="D86" s="55" t="s">
        <v>250</v>
      </c>
      <c r="E86" s="56" t="n">
        <f aca="false">SUM(E4:E85)</f>
        <v>45942</v>
      </c>
      <c r="F86" s="57" t="n">
        <f aca="false">SUM(F4:F85)</f>
        <v>45391</v>
      </c>
      <c r="G86" s="37" t="n">
        <f aca="false">F86-E86</f>
        <v>-551</v>
      </c>
      <c r="H86" s="56" t="n">
        <f aca="false">SUM(H4:H85)</f>
        <v>6831</v>
      </c>
      <c r="I86" s="57" t="n">
        <f aca="false">SUM(I4:I85)</f>
        <v>6860</v>
      </c>
      <c r="J86" s="37" t="n">
        <f aca="false">I86-H86</f>
        <v>29</v>
      </c>
      <c r="K86" s="56" t="n">
        <f aca="false">SUM(K4:K85)</f>
        <v>1136.5</v>
      </c>
      <c r="L86" s="57" t="n">
        <f aca="false">SUM(L4:L85)</f>
        <v>1540</v>
      </c>
      <c r="M86" s="57" t="n">
        <f aca="false">SUM(M4:M85)</f>
        <v>371.5</v>
      </c>
      <c r="N86" s="37" t="n">
        <f aca="false">(L86+M86)-K86</f>
        <v>775</v>
      </c>
      <c r="O86" s="56" t="n">
        <f aca="false">SUM(O4:O85)</f>
        <v>1642</v>
      </c>
      <c r="P86" s="57" t="n">
        <f aca="false">SUM(P4:P85)</f>
        <v>1642</v>
      </c>
      <c r="Q86" s="37" t="n">
        <f aca="false">P86-O86</f>
        <v>0</v>
      </c>
      <c r="R86" s="56" t="n">
        <f aca="false">SUM(R4:R85)</f>
        <v>774</v>
      </c>
      <c r="S86" s="57" t="n">
        <f aca="false">SUM(S4:S85)</f>
        <v>792</v>
      </c>
      <c r="T86" s="37" t="n">
        <f aca="false">S86-R86</f>
        <v>18</v>
      </c>
      <c r="U86" s="56" t="n">
        <f aca="false">SUM(U4:U85)</f>
        <v>165</v>
      </c>
      <c r="V86" s="57" t="n">
        <f aca="false">SUM(V4:V85)</f>
        <v>165</v>
      </c>
      <c r="W86" s="37" t="n">
        <f aca="false">V86-U86</f>
        <v>0</v>
      </c>
      <c r="X86" s="58" t="n">
        <f aca="false">SUM(X4:X85)</f>
        <v>52529</v>
      </c>
      <c r="Y86" s="59" t="n">
        <f aca="false">SUM(Y4:Y85)</f>
        <v>52606.5</v>
      </c>
      <c r="Z86" s="37" t="n">
        <f aca="false">Y86-X86</f>
        <v>77.5</v>
      </c>
      <c r="AA86" s="56" t="n">
        <f aca="false">SUM(AA4:AA85)</f>
        <v>5141.8</v>
      </c>
      <c r="AB86" s="57" t="n">
        <f aca="false">SUM(AB4:AB85)</f>
        <v>5304.8</v>
      </c>
      <c r="AC86" s="37" t="n">
        <f aca="false">AB86-AA86</f>
        <v>163</v>
      </c>
      <c r="AD86" s="56" t="n">
        <f aca="false">SUM(AD4:AD85)</f>
        <v>57670.8</v>
      </c>
      <c r="AE86" s="57" t="n">
        <f aca="false">SUM(AE4:AE85)</f>
        <v>57911.3</v>
      </c>
      <c r="AF86" s="37" t="n">
        <f aca="false">AE86-AD86</f>
        <v>240.5</v>
      </c>
      <c r="AG86" s="60" t="n">
        <f aca="false">SUM(AG4:AG85)</f>
        <v>651</v>
      </c>
      <c r="AH86" s="61" t="n">
        <f aca="false">SUM(AH4:AH85)</f>
        <v>813750</v>
      </c>
      <c r="AI86" s="62" t="n">
        <v>45877</v>
      </c>
      <c r="AJ86" s="62" t="n">
        <v>1767</v>
      </c>
      <c r="AK86" s="63" t="n">
        <v>45299</v>
      </c>
      <c r="AL86" s="63" t="n">
        <v>1763</v>
      </c>
      <c r="AM86" s="44" t="n">
        <f aca="false">AD86/AI86</f>
        <v>1.25707435098197</v>
      </c>
      <c r="AN86" s="45" t="n">
        <f aca="false">AE86/AK86</f>
        <v>1.27842336475419</v>
      </c>
      <c r="AO86" s="46" t="n">
        <f aca="false">AN86-AM86</f>
        <v>0.0213490137722154</v>
      </c>
    </row>
    <row r="87" s="5" customFormat="true" ht="19" hidden="false" customHeight="true" outlineLevel="0" collapsed="false">
      <c r="E87" s="0"/>
      <c r="F87" s="0"/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64"/>
      <c r="AN87" s="64"/>
      <c r="AO87" s="46"/>
      <c r="AMI87" s="0"/>
      <c r="AMJ87" s="0"/>
    </row>
    <row r="88" s="5" customFormat="true" ht="26.8" hidden="false" customHeight="false" outlineLevel="0" collapsed="false">
      <c r="A88" s="65" t="s">
        <v>251</v>
      </c>
      <c r="B88" s="65"/>
      <c r="C88" s="66"/>
      <c r="D88" s="66"/>
      <c r="E88" s="0"/>
      <c r="F88" s="0"/>
      <c r="G88" s="0"/>
      <c r="H88" s="0"/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64"/>
      <c r="AN88" s="64"/>
      <c r="AO88" s="46"/>
      <c r="AMI88" s="0"/>
      <c r="AMJ88" s="0"/>
    </row>
    <row r="89" customFormat="false" ht="28.8" hidden="false" customHeight="false" outlineLevel="0" collapsed="false">
      <c r="A89" s="31"/>
      <c r="B89" s="32" t="s">
        <v>252</v>
      </c>
      <c r="C89" s="33" t="s">
        <v>253</v>
      </c>
      <c r="D89" s="34" t="s">
        <v>254</v>
      </c>
      <c r="E89" s="67" t="n">
        <v>312</v>
      </c>
      <c r="F89" s="36" t="n">
        <v>309</v>
      </c>
      <c r="G89" s="37" t="n">
        <f aca="false">F89-E89</f>
        <v>-3</v>
      </c>
      <c r="H89" s="67" t="n">
        <v>44</v>
      </c>
      <c r="I89" s="36" t="n">
        <v>44</v>
      </c>
      <c r="J89" s="37" t="n">
        <f aca="false">I89-H89</f>
        <v>0</v>
      </c>
      <c r="K89" s="67" t="n">
        <v>0</v>
      </c>
      <c r="L89" s="36" t="n">
        <v>8</v>
      </c>
      <c r="M89" s="36" t="n">
        <v>0</v>
      </c>
      <c r="N89" s="37" t="n">
        <f aca="false">(L89+M89)-K89</f>
        <v>8</v>
      </c>
      <c r="O89" s="68" t="n">
        <v>21</v>
      </c>
      <c r="P89" s="39" t="n">
        <v>21</v>
      </c>
      <c r="Q89" s="37" t="n">
        <f aca="false">P89-O89</f>
        <v>0</v>
      </c>
      <c r="R89" s="68" t="n">
        <v>0</v>
      </c>
      <c r="S89" s="39" t="n">
        <v>0</v>
      </c>
      <c r="T89" s="37" t="n">
        <f aca="false">S89-R89</f>
        <v>0</v>
      </c>
      <c r="U89" s="67" t="n">
        <v>0</v>
      </c>
      <c r="V89" s="36" t="n">
        <v>0</v>
      </c>
      <c r="W89" s="37" t="n">
        <f aca="false">V89-U89</f>
        <v>0</v>
      </c>
      <c r="X89" s="67" t="n">
        <v>346</v>
      </c>
      <c r="Y89" s="36" t="n">
        <v>349</v>
      </c>
      <c r="Z89" s="37" t="n">
        <f aca="false">Y89-X89</f>
        <v>3</v>
      </c>
      <c r="AA89" s="67" t="n">
        <v>31</v>
      </c>
      <c r="AB89" s="36" t="n">
        <v>33</v>
      </c>
      <c r="AC89" s="37" t="n">
        <f aca="false">AB89-AA89</f>
        <v>2</v>
      </c>
      <c r="AD89" s="67" t="n">
        <v>377</v>
      </c>
      <c r="AE89" s="36" t="n">
        <v>382</v>
      </c>
      <c r="AF89" s="37" t="n">
        <f aca="false">AE89-AD89</f>
        <v>5</v>
      </c>
      <c r="AG89" s="40" t="n">
        <v>4.25</v>
      </c>
      <c r="AH89" s="69" t="n">
        <f aca="false">AG89*1250</f>
        <v>5312.5</v>
      </c>
      <c r="AI89" s="42" t="n">
        <v>309</v>
      </c>
      <c r="AJ89" s="42" t="n">
        <v>12</v>
      </c>
      <c r="AK89" s="43" t="n">
        <v>298</v>
      </c>
      <c r="AL89" s="43" t="n">
        <v>12</v>
      </c>
      <c r="AM89" s="44" t="n">
        <f aca="false">AD89/AI89</f>
        <v>1.22006472491909</v>
      </c>
      <c r="AN89" s="45" t="n">
        <f aca="false">AE89/AK89</f>
        <v>1.28187919463087</v>
      </c>
      <c r="AO89" s="46" t="n">
        <f aca="false">AN89-AM89</f>
        <v>0.0618144697117786</v>
      </c>
    </row>
    <row r="90" customFormat="false" ht="28.8" hidden="false" customHeight="false" outlineLevel="0" collapsed="false">
      <c r="A90" s="31"/>
      <c r="B90" s="32" t="s">
        <v>255</v>
      </c>
      <c r="C90" s="33" t="s">
        <v>256</v>
      </c>
      <c r="D90" s="34" t="s">
        <v>257</v>
      </c>
      <c r="E90" s="67" t="n">
        <v>780</v>
      </c>
      <c r="F90" s="36" t="n">
        <v>772</v>
      </c>
      <c r="G90" s="37" t="n">
        <f aca="false">F90-E90</f>
        <v>-8</v>
      </c>
      <c r="H90" s="67" t="n">
        <v>109</v>
      </c>
      <c r="I90" s="36" t="n">
        <v>109</v>
      </c>
      <c r="J90" s="37" t="n">
        <f aca="false">I90-H90</f>
        <v>0</v>
      </c>
      <c r="K90" s="67" t="n">
        <v>0</v>
      </c>
      <c r="L90" s="36" t="n">
        <v>9</v>
      </c>
      <c r="M90" s="36" t="n">
        <v>0</v>
      </c>
      <c r="N90" s="37" t="n">
        <f aca="false">(L90+M90)-K90</f>
        <v>9</v>
      </c>
      <c r="O90" s="68" t="n">
        <v>21</v>
      </c>
      <c r="P90" s="39" t="n">
        <v>21</v>
      </c>
      <c r="Q90" s="37" t="n">
        <f aca="false">P90-O90</f>
        <v>0</v>
      </c>
      <c r="R90" s="68" t="n">
        <v>0</v>
      </c>
      <c r="S90" s="39" t="n">
        <v>0</v>
      </c>
      <c r="T90" s="37" t="n">
        <f aca="false">S90-R90</f>
        <v>0</v>
      </c>
      <c r="U90" s="67" t="n">
        <v>0</v>
      </c>
      <c r="V90" s="36" t="n">
        <v>0</v>
      </c>
      <c r="W90" s="37" t="n">
        <f aca="false">V90-U90</f>
        <v>0</v>
      </c>
      <c r="X90" s="67" t="n">
        <v>833</v>
      </c>
      <c r="Y90" s="36" t="n">
        <v>839</v>
      </c>
      <c r="Z90" s="37" t="n">
        <f aca="false">Y90-X90</f>
        <v>6</v>
      </c>
      <c r="AA90" s="67" t="n">
        <v>77</v>
      </c>
      <c r="AB90" s="36" t="n">
        <v>72</v>
      </c>
      <c r="AC90" s="37" t="n">
        <f aca="false">AB90-AA90</f>
        <v>-5</v>
      </c>
      <c r="AD90" s="67" t="n">
        <v>910</v>
      </c>
      <c r="AE90" s="36" t="n">
        <v>911</v>
      </c>
      <c r="AF90" s="37" t="n">
        <f aca="false">AE90-AD90</f>
        <v>1</v>
      </c>
      <c r="AG90" s="40" t="n">
        <v>7.5</v>
      </c>
      <c r="AH90" s="69" t="n">
        <f aca="false">AG90*1250</f>
        <v>9375</v>
      </c>
      <c r="AI90" s="42" t="n">
        <v>866</v>
      </c>
      <c r="AJ90" s="42" t="n">
        <v>30</v>
      </c>
      <c r="AK90" s="43" t="n">
        <v>839</v>
      </c>
      <c r="AL90" s="43" t="n">
        <v>30</v>
      </c>
      <c r="AM90" s="44" t="n">
        <f aca="false">AD90/AI90</f>
        <v>1.05080831408776</v>
      </c>
      <c r="AN90" s="45" t="n">
        <f aca="false">AE90/AK90</f>
        <v>1.08581644815256</v>
      </c>
      <c r="AO90" s="46" t="n">
        <f aca="false">AN90-AM90</f>
        <v>0.0350081340648027</v>
      </c>
    </row>
    <row r="91" customFormat="false" ht="28.8" hidden="false" customHeight="false" outlineLevel="0" collapsed="false">
      <c r="A91" s="31"/>
      <c r="B91" s="32" t="s">
        <v>258</v>
      </c>
      <c r="C91" s="33" t="s">
        <v>259</v>
      </c>
      <c r="D91" s="34" t="s">
        <v>260</v>
      </c>
      <c r="E91" s="67" t="n">
        <v>312</v>
      </c>
      <c r="F91" s="36" t="n">
        <v>309</v>
      </c>
      <c r="G91" s="37" t="n">
        <f aca="false">F91-E91</f>
        <v>-3</v>
      </c>
      <c r="H91" s="67" t="n">
        <v>44</v>
      </c>
      <c r="I91" s="36" t="n">
        <v>44</v>
      </c>
      <c r="J91" s="37" t="n">
        <f aca="false">I91-H91</f>
        <v>0</v>
      </c>
      <c r="K91" s="67" t="n">
        <v>0</v>
      </c>
      <c r="L91" s="36" t="n">
        <v>17</v>
      </c>
      <c r="M91" s="36" t="n">
        <v>0</v>
      </c>
      <c r="N91" s="37" t="n">
        <f aca="false">(L91+M91)-K91</f>
        <v>17</v>
      </c>
      <c r="O91" s="68" t="n">
        <v>21</v>
      </c>
      <c r="P91" s="39" t="n">
        <v>21</v>
      </c>
      <c r="Q91" s="37" t="n">
        <f aca="false">P91-O91</f>
        <v>0</v>
      </c>
      <c r="R91" s="68" t="n">
        <v>0</v>
      </c>
      <c r="S91" s="39" t="n">
        <v>0</v>
      </c>
      <c r="T91" s="37" t="n">
        <f aca="false">S91-R91</f>
        <v>0</v>
      </c>
      <c r="U91" s="67" t="n">
        <v>0</v>
      </c>
      <c r="V91" s="36" t="n">
        <v>0</v>
      </c>
      <c r="W91" s="37" t="n">
        <f aca="false">V91-U91</f>
        <v>0</v>
      </c>
      <c r="X91" s="67" t="n">
        <v>346</v>
      </c>
      <c r="Y91" s="36" t="n">
        <v>357</v>
      </c>
      <c r="Z91" s="37" t="n">
        <f aca="false">Y91-X91</f>
        <v>11</v>
      </c>
      <c r="AA91" s="67" t="n">
        <v>31</v>
      </c>
      <c r="AB91" s="36" t="n">
        <v>34</v>
      </c>
      <c r="AC91" s="37" t="n">
        <f aca="false">AB91-AA91</f>
        <v>3</v>
      </c>
      <c r="AD91" s="67" t="n">
        <v>377</v>
      </c>
      <c r="AE91" s="36" t="n">
        <v>391</v>
      </c>
      <c r="AF91" s="37" t="n">
        <f aca="false">AE91-AD91</f>
        <v>14</v>
      </c>
      <c r="AG91" s="40" t="n">
        <v>4</v>
      </c>
      <c r="AH91" s="69" t="n">
        <f aca="false">AG91*1250</f>
        <v>5000</v>
      </c>
      <c r="AI91" s="42" t="n">
        <v>275</v>
      </c>
      <c r="AJ91" s="42" t="n">
        <v>12</v>
      </c>
      <c r="AK91" s="43" t="n">
        <v>298</v>
      </c>
      <c r="AL91" s="43" t="n">
        <v>12</v>
      </c>
      <c r="AM91" s="44" t="n">
        <f aca="false">AD91/AI91</f>
        <v>1.37090909090909</v>
      </c>
      <c r="AN91" s="45" t="n">
        <f aca="false">AE91/AK91</f>
        <v>1.31208053691275</v>
      </c>
      <c r="AO91" s="48" t="n">
        <f aca="false">AN91-AM91</f>
        <v>-0.0588285539963391</v>
      </c>
    </row>
    <row r="92" customFormat="false" ht="28.8" hidden="false" customHeight="false" outlineLevel="0" collapsed="false">
      <c r="A92" s="31"/>
      <c r="B92" s="32" t="s">
        <v>261</v>
      </c>
      <c r="C92" s="33" t="s">
        <v>262</v>
      </c>
      <c r="D92" s="34" t="s">
        <v>263</v>
      </c>
      <c r="E92" s="67" t="n">
        <v>676</v>
      </c>
      <c r="F92" s="36" t="n">
        <v>670</v>
      </c>
      <c r="G92" s="37" t="n">
        <f aca="false">F92-E92</f>
        <v>-6</v>
      </c>
      <c r="H92" s="67" t="n">
        <v>98</v>
      </c>
      <c r="I92" s="36" t="n">
        <v>98</v>
      </c>
      <c r="J92" s="37" t="n">
        <f aca="false">I92-H92</f>
        <v>0</v>
      </c>
      <c r="K92" s="67" t="n">
        <v>0</v>
      </c>
      <c r="L92" s="36" t="n">
        <v>34</v>
      </c>
      <c r="M92" s="36" t="n">
        <v>0</v>
      </c>
      <c r="N92" s="37" t="n">
        <f aca="false">(L92+M92)-K92</f>
        <v>34</v>
      </c>
      <c r="O92" s="68" t="n">
        <v>21</v>
      </c>
      <c r="P92" s="39" t="n">
        <v>39</v>
      </c>
      <c r="Q92" s="37" t="n">
        <f aca="false">P92-O92</f>
        <v>18</v>
      </c>
      <c r="R92" s="68" t="n">
        <v>0</v>
      </c>
      <c r="S92" s="39" t="n">
        <v>0</v>
      </c>
      <c r="T92" s="37" t="n">
        <f aca="false">S92-R92</f>
        <v>0</v>
      </c>
      <c r="U92" s="67" t="n">
        <v>0</v>
      </c>
      <c r="V92" s="36" t="n">
        <v>0</v>
      </c>
      <c r="W92" s="37" t="n">
        <f aca="false">V92-U92</f>
        <v>0</v>
      </c>
      <c r="X92" s="67" t="n">
        <v>728</v>
      </c>
      <c r="Y92" s="36" t="n">
        <v>767</v>
      </c>
      <c r="Z92" s="37" t="n">
        <f aca="false">Y92-X92</f>
        <v>39</v>
      </c>
      <c r="AA92" s="67" t="n">
        <v>67</v>
      </c>
      <c r="AB92" s="36" t="n">
        <v>74</v>
      </c>
      <c r="AC92" s="37" t="n">
        <f aca="false">AB92-AA92</f>
        <v>7</v>
      </c>
      <c r="AD92" s="67" t="n">
        <v>795</v>
      </c>
      <c r="AE92" s="36" t="n">
        <v>841</v>
      </c>
      <c r="AF92" s="37" t="n">
        <f aca="false">AE92-AD92</f>
        <v>46</v>
      </c>
      <c r="AG92" s="40" t="n">
        <v>7.75</v>
      </c>
      <c r="AH92" s="69" t="n">
        <f aca="false">AG92*1250</f>
        <v>9687.5</v>
      </c>
      <c r="AI92" s="42" t="n">
        <v>731</v>
      </c>
      <c r="AJ92" s="42" t="n">
        <v>26</v>
      </c>
      <c r="AK92" s="43" t="n">
        <v>707</v>
      </c>
      <c r="AL92" s="43" t="n">
        <v>26</v>
      </c>
      <c r="AM92" s="44" t="n">
        <f aca="false">AD92/AI92</f>
        <v>1.0875512995896</v>
      </c>
      <c r="AN92" s="45" t="n">
        <f aca="false">AE92/AK92</f>
        <v>1.18953323903819</v>
      </c>
      <c r="AO92" s="46" t="n">
        <f aca="false">AN92-AM92</f>
        <v>0.101981939448586</v>
      </c>
    </row>
    <row r="93" customFormat="false" ht="28.8" hidden="false" customHeight="false" outlineLevel="0" collapsed="false">
      <c r="A93" s="31"/>
      <c r="B93" s="32" t="s">
        <v>264</v>
      </c>
      <c r="C93" s="33" t="s">
        <v>265</v>
      </c>
      <c r="D93" s="34" t="s">
        <v>266</v>
      </c>
      <c r="E93" s="67" t="n">
        <v>416</v>
      </c>
      <c r="F93" s="36" t="n">
        <v>412</v>
      </c>
      <c r="G93" s="37" t="n">
        <f aca="false">F93-E93</f>
        <v>-4</v>
      </c>
      <c r="H93" s="67" t="n">
        <v>59</v>
      </c>
      <c r="I93" s="36" t="n">
        <v>59</v>
      </c>
      <c r="J93" s="37" t="n">
        <f aca="false">I93-H93</f>
        <v>0</v>
      </c>
      <c r="K93" s="67" t="n">
        <v>0</v>
      </c>
      <c r="L93" s="36" t="n">
        <v>9</v>
      </c>
      <c r="M93" s="36" t="n">
        <v>0</v>
      </c>
      <c r="N93" s="37" t="n">
        <f aca="false">(L93+M93)-K93</f>
        <v>9</v>
      </c>
      <c r="O93" s="68" t="n">
        <v>21</v>
      </c>
      <c r="P93" s="39" t="n">
        <v>21</v>
      </c>
      <c r="Q93" s="37" t="n">
        <f aca="false">P93-O93</f>
        <v>0</v>
      </c>
      <c r="R93" s="68" t="n">
        <v>0</v>
      </c>
      <c r="S93" s="39" t="n">
        <v>0</v>
      </c>
      <c r="T93" s="37" t="n">
        <f aca="false">S93-R93</f>
        <v>0</v>
      </c>
      <c r="U93" s="67" t="n">
        <v>0</v>
      </c>
      <c r="V93" s="36" t="n">
        <v>0</v>
      </c>
      <c r="W93" s="37" t="n">
        <f aca="false">V93-U93</f>
        <v>0</v>
      </c>
      <c r="X93" s="67" t="n">
        <v>455</v>
      </c>
      <c r="Y93" s="36" t="n">
        <v>457</v>
      </c>
      <c r="Z93" s="37" t="n">
        <f aca="false">Y93-X93</f>
        <v>2</v>
      </c>
      <c r="AA93" s="67" t="n">
        <v>41</v>
      </c>
      <c r="AB93" s="36" t="n">
        <v>44</v>
      </c>
      <c r="AC93" s="37" t="n">
        <f aca="false">AB93-AA93</f>
        <v>3</v>
      </c>
      <c r="AD93" s="67" t="n">
        <v>496</v>
      </c>
      <c r="AE93" s="36" t="n">
        <v>501</v>
      </c>
      <c r="AF93" s="37" t="n">
        <f aca="false">AE93-AD93</f>
        <v>5</v>
      </c>
      <c r="AG93" s="40" t="n">
        <v>4.75</v>
      </c>
      <c r="AH93" s="69" t="n">
        <f aca="false">AG93*1250</f>
        <v>5937.5</v>
      </c>
      <c r="AI93" s="42" t="n">
        <v>411</v>
      </c>
      <c r="AJ93" s="42" t="n">
        <v>16</v>
      </c>
      <c r="AK93" s="43" t="n">
        <v>434</v>
      </c>
      <c r="AL93" s="43" t="n">
        <v>16</v>
      </c>
      <c r="AM93" s="44" t="n">
        <f aca="false">AD93/AI93</f>
        <v>1.20681265206813</v>
      </c>
      <c r="AN93" s="45" t="n">
        <f aca="false">AE93/AK93</f>
        <v>1.15437788018433</v>
      </c>
      <c r="AO93" s="48" t="n">
        <f aca="false">AN93-AM93</f>
        <v>-0.0524347718837948</v>
      </c>
    </row>
    <row r="94" customFormat="false" ht="28.8" hidden="false" customHeight="false" outlineLevel="0" collapsed="false">
      <c r="A94" s="31"/>
      <c r="B94" s="32" t="s">
        <v>267</v>
      </c>
      <c r="C94" s="33" t="s">
        <v>268</v>
      </c>
      <c r="D94" s="34" t="s">
        <v>269</v>
      </c>
      <c r="E94" s="67" t="n">
        <v>728</v>
      </c>
      <c r="F94" s="36" t="n">
        <v>721</v>
      </c>
      <c r="G94" s="37" t="n">
        <f aca="false">F94-E94</f>
        <v>-7</v>
      </c>
      <c r="H94" s="67" t="n">
        <v>103</v>
      </c>
      <c r="I94" s="36" t="n">
        <v>103</v>
      </c>
      <c r="J94" s="37" t="n">
        <f aca="false">I94-H94</f>
        <v>0</v>
      </c>
      <c r="K94" s="67" t="n">
        <v>0</v>
      </c>
      <c r="L94" s="36" t="n">
        <v>17</v>
      </c>
      <c r="M94" s="36" t="n">
        <v>0</v>
      </c>
      <c r="N94" s="37" t="n">
        <f aca="false">(L94+M94)-K94</f>
        <v>17</v>
      </c>
      <c r="O94" s="68" t="n">
        <v>18</v>
      </c>
      <c r="P94" s="39" t="n">
        <v>18</v>
      </c>
      <c r="Q94" s="37" t="n">
        <f aca="false">P94-O94</f>
        <v>0</v>
      </c>
      <c r="R94" s="68" t="n">
        <v>0</v>
      </c>
      <c r="S94" s="39" t="n">
        <v>0</v>
      </c>
      <c r="T94" s="37" t="n">
        <f aca="false">S94-R94</f>
        <v>0</v>
      </c>
      <c r="U94" s="67" t="n">
        <v>0</v>
      </c>
      <c r="V94" s="36" t="n">
        <v>0</v>
      </c>
      <c r="W94" s="37" t="n">
        <f aca="false">V94-U94</f>
        <v>0</v>
      </c>
      <c r="X94" s="67" t="n">
        <v>777</v>
      </c>
      <c r="Y94" s="36" t="n">
        <v>781</v>
      </c>
      <c r="Z94" s="37" t="n">
        <f aca="false">Y94-X94</f>
        <v>4</v>
      </c>
      <c r="AA94" s="67" t="n">
        <v>72</v>
      </c>
      <c r="AB94" s="36" t="n">
        <v>78</v>
      </c>
      <c r="AC94" s="37" t="n">
        <f aca="false">AB94-AA94</f>
        <v>6</v>
      </c>
      <c r="AD94" s="67" t="n">
        <v>849</v>
      </c>
      <c r="AE94" s="36" t="n">
        <v>859</v>
      </c>
      <c r="AF94" s="37" t="n">
        <f aca="false">AE94-AD94</f>
        <v>10</v>
      </c>
      <c r="AG94" s="40" t="n">
        <v>7.75</v>
      </c>
      <c r="AH94" s="69" t="n">
        <f aca="false">AG94*1250</f>
        <v>9687.5</v>
      </c>
      <c r="AI94" s="42" t="n">
        <v>812</v>
      </c>
      <c r="AJ94" s="42" t="n">
        <v>28</v>
      </c>
      <c r="AK94" s="43" t="n">
        <v>812</v>
      </c>
      <c r="AL94" s="43" t="n">
        <v>28</v>
      </c>
      <c r="AM94" s="44" t="n">
        <f aca="false">AD94/AI94</f>
        <v>1.04556650246305</v>
      </c>
      <c r="AN94" s="45" t="n">
        <f aca="false">AE94/AK94</f>
        <v>1.05788177339901</v>
      </c>
      <c r="AO94" s="46" t="n">
        <f aca="false">AN94-AM94</f>
        <v>0.0123152709359604</v>
      </c>
    </row>
    <row r="95" customFormat="false" ht="28.8" hidden="false" customHeight="false" outlineLevel="0" collapsed="false">
      <c r="A95" s="31"/>
      <c r="B95" s="32" t="s">
        <v>270</v>
      </c>
      <c r="C95" s="33" t="s">
        <v>271</v>
      </c>
      <c r="D95" s="34" t="s">
        <v>272</v>
      </c>
      <c r="E95" s="67" t="n">
        <v>624</v>
      </c>
      <c r="F95" s="36" t="n">
        <v>618</v>
      </c>
      <c r="G95" s="37" t="n">
        <f aca="false">F95-E95</f>
        <v>-6</v>
      </c>
      <c r="H95" s="67" t="n">
        <v>84</v>
      </c>
      <c r="I95" s="36" t="n">
        <v>87</v>
      </c>
      <c r="J95" s="37" t="n">
        <f aca="false">I95-H95</f>
        <v>3</v>
      </c>
      <c r="K95" s="67" t="n">
        <v>0</v>
      </c>
      <c r="L95" s="36" t="n">
        <v>4.5</v>
      </c>
      <c r="M95" s="36" t="n">
        <v>0</v>
      </c>
      <c r="N95" s="37" t="n">
        <f aca="false">(L95+M95)-K95</f>
        <v>4.5</v>
      </c>
      <c r="O95" s="68" t="n">
        <v>21</v>
      </c>
      <c r="P95" s="39" t="n">
        <v>21</v>
      </c>
      <c r="Q95" s="37" t="n">
        <f aca="false">P95-O95</f>
        <v>0</v>
      </c>
      <c r="R95" s="68" t="n">
        <v>0</v>
      </c>
      <c r="S95" s="39" t="n">
        <v>0</v>
      </c>
      <c r="T95" s="37" t="n">
        <f aca="false">S95-R95</f>
        <v>0</v>
      </c>
      <c r="U95" s="67" t="n">
        <v>0</v>
      </c>
      <c r="V95" s="36" t="n">
        <v>0</v>
      </c>
      <c r="W95" s="37" t="n">
        <f aca="false">V95-U95</f>
        <v>0</v>
      </c>
      <c r="X95" s="67" t="n">
        <v>668</v>
      </c>
      <c r="Y95" s="36" t="n">
        <v>664.5</v>
      </c>
      <c r="Z95" s="37" t="n">
        <f aca="false">Y95-X95</f>
        <v>-3.5</v>
      </c>
      <c r="AA95" s="67" t="n">
        <v>61</v>
      </c>
      <c r="AB95" s="36" t="n">
        <v>66</v>
      </c>
      <c r="AC95" s="37" t="n">
        <f aca="false">AB95-AA95</f>
        <v>5</v>
      </c>
      <c r="AD95" s="67" t="n">
        <v>729</v>
      </c>
      <c r="AE95" s="36" t="n">
        <v>730.5</v>
      </c>
      <c r="AF95" s="37" t="n">
        <f aca="false">AE95-AD95</f>
        <v>1.5</v>
      </c>
      <c r="AG95" s="40" t="n">
        <v>6.75</v>
      </c>
      <c r="AH95" s="69" t="n">
        <f aca="false">AG95*1250</f>
        <v>8437.5</v>
      </c>
      <c r="AI95" s="42" t="n">
        <v>661</v>
      </c>
      <c r="AJ95" s="42" t="n">
        <v>24</v>
      </c>
      <c r="AK95" s="43" t="n">
        <v>650</v>
      </c>
      <c r="AL95" s="43" t="n">
        <v>24</v>
      </c>
      <c r="AM95" s="44" t="n">
        <f aca="false">AD95/AI95</f>
        <v>1.10287443267776</v>
      </c>
      <c r="AN95" s="45" t="n">
        <f aca="false">AE95/AK95</f>
        <v>1.12384615384615</v>
      </c>
      <c r="AO95" s="46" t="n">
        <f aca="false">AN95-AM95</f>
        <v>0.0209717211683931</v>
      </c>
    </row>
    <row r="96" customFormat="false" ht="28.8" hidden="false" customHeight="false" outlineLevel="0" collapsed="false">
      <c r="A96" s="31"/>
      <c r="B96" s="32" t="s">
        <v>273</v>
      </c>
      <c r="C96" s="33" t="s">
        <v>201</v>
      </c>
      <c r="D96" s="34" t="s">
        <v>274</v>
      </c>
      <c r="E96" s="67" t="n">
        <v>728</v>
      </c>
      <c r="F96" s="36" t="n">
        <v>696</v>
      </c>
      <c r="G96" s="37" t="n">
        <f aca="false">F96-E96</f>
        <v>-32</v>
      </c>
      <c r="H96" s="67" t="n">
        <v>103</v>
      </c>
      <c r="I96" s="36" t="n">
        <v>100</v>
      </c>
      <c r="J96" s="37" t="n">
        <f aca="false">I96-H96</f>
        <v>-3</v>
      </c>
      <c r="K96" s="67" t="n">
        <v>0</v>
      </c>
      <c r="L96" s="36" t="n">
        <v>9</v>
      </c>
      <c r="M96" s="36" t="n">
        <v>0</v>
      </c>
      <c r="N96" s="37" t="n">
        <f aca="false">(L96+M96)-K96</f>
        <v>9</v>
      </c>
      <c r="O96" s="68" t="n">
        <v>21</v>
      </c>
      <c r="P96" s="39" t="n">
        <v>21</v>
      </c>
      <c r="Q96" s="37" t="n">
        <f aca="false">P96-O96</f>
        <v>0</v>
      </c>
      <c r="R96" s="68" t="n">
        <v>0</v>
      </c>
      <c r="S96" s="39" t="n">
        <v>0</v>
      </c>
      <c r="T96" s="37" t="n">
        <f aca="false">S96-R96</f>
        <v>0</v>
      </c>
      <c r="U96" s="67" t="n">
        <v>0</v>
      </c>
      <c r="V96" s="36" t="n">
        <v>0</v>
      </c>
      <c r="W96" s="37" t="n">
        <f aca="false">V96-U96</f>
        <v>0</v>
      </c>
      <c r="X96" s="67" t="n">
        <v>780</v>
      </c>
      <c r="Y96" s="36" t="n">
        <v>751</v>
      </c>
      <c r="Z96" s="37" t="n">
        <f aca="false">Y96-X96</f>
        <v>-29</v>
      </c>
      <c r="AA96" s="67" t="n">
        <v>72</v>
      </c>
      <c r="AB96" s="36" t="n">
        <v>75</v>
      </c>
      <c r="AC96" s="37" t="n">
        <f aca="false">AB96-AA96</f>
        <v>3</v>
      </c>
      <c r="AD96" s="67" t="n">
        <v>852</v>
      </c>
      <c r="AE96" s="36" t="n">
        <v>826</v>
      </c>
      <c r="AF96" s="37" t="n">
        <f aca="false">AE96-AD96</f>
        <v>-26</v>
      </c>
      <c r="AG96" s="40" t="n">
        <v>8</v>
      </c>
      <c r="AH96" s="69" t="n">
        <f aca="false">AG96*1250</f>
        <v>10000</v>
      </c>
      <c r="AI96" s="42" t="n">
        <v>779</v>
      </c>
      <c r="AJ96" s="42" t="n">
        <v>28</v>
      </c>
      <c r="AK96" s="43" t="n">
        <v>727</v>
      </c>
      <c r="AL96" s="43" t="n">
        <v>27</v>
      </c>
      <c r="AM96" s="44" t="n">
        <f aca="false">AD96/AI96</f>
        <v>1.09370988446727</v>
      </c>
      <c r="AN96" s="45" t="n">
        <f aca="false">AE96/AK96</f>
        <v>1.13617606602476</v>
      </c>
      <c r="AO96" s="46" t="n">
        <f aca="false">AN96-AM96</f>
        <v>0.0424661815574936</v>
      </c>
    </row>
    <row r="97" customFormat="false" ht="28.8" hidden="false" customHeight="false" outlineLevel="0" collapsed="false">
      <c r="A97" s="31"/>
      <c r="B97" s="32" t="s">
        <v>275</v>
      </c>
      <c r="C97" s="33" t="s">
        <v>276</v>
      </c>
      <c r="D97" s="34" t="s">
        <v>277</v>
      </c>
      <c r="E97" s="67" t="n">
        <v>598</v>
      </c>
      <c r="F97" s="36" t="n">
        <v>618</v>
      </c>
      <c r="G97" s="37" t="n">
        <f aca="false">F97-E97</f>
        <v>20</v>
      </c>
      <c r="H97" s="67" t="n">
        <v>85</v>
      </c>
      <c r="I97" s="36" t="n">
        <v>88</v>
      </c>
      <c r="J97" s="37" t="n">
        <f aca="false">I97-H97</f>
        <v>3</v>
      </c>
      <c r="K97" s="67" t="n">
        <v>0</v>
      </c>
      <c r="L97" s="36" t="n">
        <v>17</v>
      </c>
      <c r="M97" s="36" t="n">
        <v>0</v>
      </c>
      <c r="N97" s="37" t="n">
        <f aca="false">(L97+M97)-K97</f>
        <v>17</v>
      </c>
      <c r="O97" s="68" t="n">
        <v>21</v>
      </c>
      <c r="P97" s="39" t="n">
        <v>21</v>
      </c>
      <c r="Q97" s="37" t="n">
        <f aca="false">P97-O97</f>
        <v>0</v>
      </c>
      <c r="R97" s="68" t="n">
        <v>0</v>
      </c>
      <c r="S97" s="39" t="n">
        <v>0</v>
      </c>
      <c r="T97" s="37" t="n">
        <f aca="false">S97-R97</f>
        <v>0</v>
      </c>
      <c r="U97" s="67" t="n">
        <v>0</v>
      </c>
      <c r="V97" s="36" t="n">
        <v>0</v>
      </c>
      <c r="W97" s="37" t="n">
        <f aca="false">V97-U97</f>
        <v>0</v>
      </c>
      <c r="X97" s="67" t="n">
        <v>645</v>
      </c>
      <c r="Y97" s="36" t="n">
        <v>677</v>
      </c>
      <c r="Z97" s="37" t="n">
        <f aca="false">Y97-X97</f>
        <v>32</v>
      </c>
      <c r="AA97" s="67" t="n">
        <v>59</v>
      </c>
      <c r="AB97" s="36" t="n">
        <v>67</v>
      </c>
      <c r="AC97" s="37" t="n">
        <f aca="false">AB97-AA97</f>
        <v>8</v>
      </c>
      <c r="AD97" s="67" t="n">
        <v>704</v>
      </c>
      <c r="AE97" s="36" t="n">
        <v>744</v>
      </c>
      <c r="AF97" s="37" t="n">
        <f aca="false">AE97-AD97</f>
        <v>40</v>
      </c>
      <c r="AG97" s="40" t="n">
        <v>7</v>
      </c>
      <c r="AH97" s="69" t="n">
        <f aca="false">AG97*1250</f>
        <v>8750</v>
      </c>
      <c r="AI97" s="42" t="n">
        <v>632</v>
      </c>
      <c r="AJ97" s="42" t="n">
        <v>23</v>
      </c>
      <c r="AK97" s="43" t="n">
        <v>654</v>
      </c>
      <c r="AL97" s="43" t="n">
        <v>24</v>
      </c>
      <c r="AM97" s="44" t="n">
        <f aca="false">AD97/AI97</f>
        <v>1.11392405063291</v>
      </c>
      <c r="AN97" s="45" t="n">
        <f aca="false">AE97/AK97</f>
        <v>1.13761467889908</v>
      </c>
      <c r="AO97" s="46" t="n">
        <f aca="false">AN97-AM97</f>
        <v>0.0236906282661713</v>
      </c>
    </row>
    <row r="98" customFormat="false" ht="28.8" hidden="false" customHeight="false" outlineLevel="0" collapsed="false">
      <c r="A98" s="31"/>
      <c r="B98" s="32" t="s">
        <v>278</v>
      </c>
      <c r="C98" s="33" t="s">
        <v>279</v>
      </c>
      <c r="D98" s="34" t="s">
        <v>280</v>
      </c>
      <c r="E98" s="67" t="n">
        <v>572</v>
      </c>
      <c r="F98" s="36" t="n">
        <v>567</v>
      </c>
      <c r="G98" s="37" t="n">
        <f aca="false">F98-E98</f>
        <v>-5</v>
      </c>
      <c r="H98" s="67" t="n">
        <v>82</v>
      </c>
      <c r="I98" s="36" t="n">
        <v>82</v>
      </c>
      <c r="J98" s="37" t="n">
        <f aca="false">I98-H98</f>
        <v>0</v>
      </c>
      <c r="K98" s="67" t="n">
        <v>0</v>
      </c>
      <c r="L98" s="36" t="n">
        <v>17</v>
      </c>
      <c r="M98" s="36" t="n">
        <v>0</v>
      </c>
      <c r="N98" s="37" t="n">
        <f aca="false">(L98+M98)-K98</f>
        <v>17</v>
      </c>
      <c r="O98" s="68" t="n">
        <v>18</v>
      </c>
      <c r="P98" s="39" t="n">
        <v>18</v>
      </c>
      <c r="Q98" s="37" t="n">
        <f aca="false">P98-O98</f>
        <v>0</v>
      </c>
      <c r="R98" s="68" t="n">
        <v>0</v>
      </c>
      <c r="S98" s="39" t="n">
        <v>0</v>
      </c>
      <c r="T98" s="37" t="n">
        <f aca="false">S98-R98</f>
        <v>0</v>
      </c>
      <c r="U98" s="67" t="n">
        <v>0</v>
      </c>
      <c r="V98" s="36" t="n">
        <v>0</v>
      </c>
      <c r="W98" s="37" t="n">
        <f aca="false">V98-U98</f>
        <v>0</v>
      </c>
      <c r="X98" s="67" t="n">
        <v>615</v>
      </c>
      <c r="Y98" s="36" t="n">
        <v>622</v>
      </c>
      <c r="Z98" s="37" t="n">
        <f aca="false">Y98-X98</f>
        <v>7</v>
      </c>
      <c r="AA98" s="67" t="n">
        <v>57</v>
      </c>
      <c r="AB98" s="36" t="n">
        <v>62</v>
      </c>
      <c r="AC98" s="37" t="n">
        <f aca="false">AB98-AA98</f>
        <v>5</v>
      </c>
      <c r="AD98" s="67" t="n">
        <v>672</v>
      </c>
      <c r="AE98" s="36" t="n">
        <v>684</v>
      </c>
      <c r="AF98" s="37" t="n">
        <f aca="false">AE98-AD98</f>
        <v>12</v>
      </c>
      <c r="AG98" s="40" t="n">
        <v>6.25</v>
      </c>
      <c r="AH98" s="69" t="n">
        <f aca="false">AG98*1250</f>
        <v>7812.5</v>
      </c>
      <c r="AI98" s="42" t="n">
        <v>636</v>
      </c>
      <c r="AJ98" s="42" t="n">
        <v>22</v>
      </c>
      <c r="AK98" s="43" t="n">
        <v>614</v>
      </c>
      <c r="AL98" s="43" t="n">
        <v>22</v>
      </c>
      <c r="AM98" s="44" t="n">
        <f aca="false">AD98/AI98</f>
        <v>1.05660377358491</v>
      </c>
      <c r="AN98" s="45" t="n">
        <f aca="false">AE98/AK98</f>
        <v>1.11400651465798</v>
      </c>
      <c r="AO98" s="46" t="n">
        <f aca="false">AN98-AM98</f>
        <v>0.0574027410730749</v>
      </c>
    </row>
    <row r="99" customFormat="false" ht="28.8" hidden="false" customHeight="false" outlineLevel="0" collapsed="false">
      <c r="A99" s="31"/>
      <c r="B99" s="32" t="s">
        <v>281</v>
      </c>
      <c r="C99" s="33" t="s">
        <v>282</v>
      </c>
      <c r="D99" s="34" t="s">
        <v>283</v>
      </c>
      <c r="E99" s="67" t="n">
        <v>520</v>
      </c>
      <c r="F99" s="36" t="n">
        <v>515</v>
      </c>
      <c r="G99" s="37" t="n">
        <f aca="false">F99-E99</f>
        <v>-5</v>
      </c>
      <c r="H99" s="67" t="n">
        <v>75</v>
      </c>
      <c r="I99" s="36" t="n">
        <v>75</v>
      </c>
      <c r="J99" s="37" t="n">
        <f aca="false">I99-H99</f>
        <v>0</v>
      </c>
      <c r="K99" s="67" t="n">
        <v>0</v>
      </c>
      <c r="L99" s="36" t="n">
        <v>17</v>
      </c>
      <c r="M99" s="36" t="n">
        <v>0</v>
      </c>
      <c r="N99" s="37" t="n">
        <f aca="false">(L99+M99)-K99</f>
        <v>17</v>
      </c>
      <c r="O99" s="68" t="n">
        <v>18</v>
      </c>
      <c r="P99" s="39" t="n">
        <v>18</v>
      </c>
      <c r="Q99" s="37" t="n">
        <f aca="false">P99-O99</f>
        <v>0</v>
      </c>
      <c r="R99" s="68" t="n">
        <v>0</v>
      </c>
      <c r="S99" s="39" t="n">
        <v>0</v>
      </c>
      <c r="T99" s="37" t="n">
        <f aca="false">S99-R99</f>
        <v>0</v>
      </c>
      <c r="U99" s="67" t="n">
        <v>0</v>
      </c>
      <c r="V99" s="36" t="n">
        <v>0</v>
      </c>
      <c r="W99" s="37" t="n">
        <f aca="false">V99-U99</f>
        <v>0</v>
      </c>
      <c r="X99" s="67" t="n">
        <v>561</v>
      </c>
      <c r="Y99" s="36" t="n">
        <v>569</v>
      </c>
      <c r="Z99" s="37" t="n">
        <f aca="false">Y99-X99</f>
        <v>8</v>
      </c>
      <c r="AA99" s="67" t="n">
        <v>52</v>
      </c>
      <c r="AB99" s="36" t="n">
        <v>56</v>
      </c>
      <c r="AC99" s="37" t="n">
        <f aca="false">AB99-AA99</f>
        <v>4</v>
      </c>
      <c r="AD99" s="67" t="n">
        <v>613</v>
      </c>
      <c r="AE99" s="36" t="n">
        <v>625</v>
      </c>
      <c r="AF99" s="37" t="n">
        <f aca="false">AE99-AD99</f>
        <v>12</v>
      </c>
      <c r="AG99" s="40" t="n">
        <v>6</v>
      </c>
      <c r="AH99" s="69" t="n">
        <f aca="false">AG99*1250</f>
        <v>7500</v>
      </c>
      <c r="AI99" s="42" t="n">
        <v>552</v>
      </c>
      <c r="AJ99" s="42" t="n">
        <v>20</v>
      </c>
      <c r="AK99" s="43" t="n">
        <v>557</v>
      </c>
      <c r="AL99" s="43" t="n">
        <v>20</v>
      </c>
      <c r="AM99" s="44" t="n">
        <f aca="false">AD99/AI99</f>
        <v>1.11050724637681</v>
      </c>
      <c r="AN99" s="45" t="n">
        <f aca="false">AE99/AK99</f>
        <v>1.12208258527828</v>
      </c>
      <c r="AO99" s="46" t="n">
        <f aca="false">AN99-AM99</f>
        <v>0.011575338901465</v>
      </c>
    </row>
    <row r="100" customFormat="false" ht="28.8" hidden="false" customHeight="false" outlineLevel="0" collapsed="false">
      <c r="A100" s="31"/>
      <c r="B100" s="32" t="s">
        <v>284</v>
      </c>
      <c r="C100" s="33" t="s">
        <v>285</v>
      </c>
      <c r="D100" s="34" t="s">
        <v>286</v>
      </c>
      <c r="E100" s="67" t="n">
        <v>208</v>
      </c>
      <c r="F100" s="36" t="n">
        <v>231</v>
      </c>
      <c r="G100" s="37" t="n">
        <f aca="false">F100-E100</f>
        <v>23</v>
      </c>
      <c r="H100" s="67" t="n">
        <v>28</v>
      </c>
      <c r="I100" s="36" t="n">
        <v>31</v>
      </c>
      <c r="J100" s="37" t="n">
        <f aca="false">I100-H100</f>
        <v>3</v>
      </c>
      <c r="K100" s="67" t="n">
        <v>0</v>
      </c>
      <c r="L100" s="36" t="n">
        <v>17</v>
      </c>
      <c r="M100" s="36" t="n">
        <v>0</v>
      </c>
      <c r="N100" s="37" t="n">
        <f aca="false">(L100+M100)-K100</f>
        <v>17</v>
      </c>
      <c r="O100" s="68" t="n">
        <v>0</v>
      </c>
      <c r="P100" s="39" t="n">
        <v>0</v>
      </c>
      <c r="Q100" s="37" t="n">
        <f aca="false">P100-O100</f>
        <v>0</v>
      </c>
      <c r="R100" s="68" t="n">
        <v>0</v>
      </c>
      <c r="S100" s="39" t="n">
        <v>0</v>
      </c>
      <c r="T100" s="37" t="n">
        <f aca="false">S100-R100</f>
        <v>0</v>
      </c>
      <c r="U100" s="67" t="n">
        <v>0</v>
      </c>
      <c r="V100" s="36" t="n">
        <v>0</v>
      </c>
      <c r="W100" s="37" t="n">
        <f aca="false">V100-U100</f>
        <v>0</v>
      </c>
      <c r="X100" s="67" t="n">
        <v>216</v>
      </c>
      <c r="Y100" s="36" t="n">
        <v>260</v>
      </c>
      <c r="Z100" s="37" t="n">
        <f aca="false">Y100-X100</f>
        <v>44</v>
      </c>
      <c r="AA100" s="67" t="n">
        <v>20</v>
      </c>
      <c r="AB100" s="36" t="n">
        <v>19</v>
      </c>
      <c r="AC100" s="37" t="n">
        <f aca="false">AB100-AA100</f>
        <v>-1</v>
      </c>
      <c r="AD100" s="67" t="n">
        <v>236</v>
      </c>
      <c r="AE100" s="36" t="n">
        <v>279</v>
      </c>
      <c r="AF100" s="37" t="n">
        <f aca="false">AE100-AD100</f>
        <v>43</v>
      </c>
      <c r="AG100" s="40" t="n">
        <v>2.75</v>
      </c>
      <c r="AH100" s="69" t="n">
        <f aca="false">AG100*1250</f>
        <v>3437.5</v>
      </c>
      <c r="AI100" s="42" t="n">
        <v>217</v>
      </c>
      <c r="AJ100" s="42" t="n">
        <v>8</v>
      </c>
      <c r="AK100" s="43" t="n">
        <v>231</v>
      </c>
      <c r="AL100" s="43" t="n">
        <v>9</v>
      </c>
      <c r="AM100" s="44" t="n">
        <f aca="false">AD100/AI100</f>
        <v>1.08755760368664</v>
      </c>
      <c r="AN100" s="45" t="n">
        <f aca="false">AE100/AK100</f>
        <v>1.20779220779221</v>
      </c>
      <c r="AO100" s="46" t="n">
        <f aca="false">AN100-AM100</f>
        <v>0.120234604105572</v>
      </c>
    </row>
    <row r="101" customFormat="false" ht="28.8" hidden="false" customHeight="false" outlineLevel="0" collapsed="false">
      <c r="A101" s="31"/>
      <c r="B101" s="32" t="s">
        <v>287</v>
      </c>
      <c r="C101" s="33" t="s">
        <v>288</v>
      </c>
      <c r="D101" s="34" t="s">
        <v>289</v>
      </c>
      <c r="E101" s="67" t="n">
        <v>208</v>
      </c>
      <c r="F101" s="36" t="n">
        <v>206</v>
      </c>
      <c r="G101" s="37" t="n">
        <f aca="false">F101-E101</f>
        <v>-2</v>
      </c>
      <c r="H101" s="67" t="n">
        <v>28</v>
      </c>
      <c r="I101" s="36" t="n">
        <v>28</v>
      </c>
      <c r="J101" s="37" t="n">
        <f aca="false">I101-H101</f>
        <v>0</v>
      </c>
      <c r="K101" s="67" t="n">
        <v>0</v>
      </c>
      <c r="L101" s="36" t="n">
        <v>0</v>
      </c>
      <c r="M101" s="36" t="n">
        <v>0</v>
      </c>
      <c r="N101" s="37" t="n">
        <f aca="false">(L101+M101)-K101</f>
        <v>0</v>
      </c>
      <c r="O101" s="68" t="n">
        <v>0</v>
      </c>
      <c r="P101" s="39" t="n">
        <v>0</v>
      </c>
      <c r="Q101" s="37" t="n">
        <f aca="false">P101-O101</f>
        <v>0</v>
      </c>
      <c r="R101" s="68" t="n">
        <v>0</v>
      </c>
      <c r="S101" s="39" t="n">
        <v>0</v>
      </c>
      <c r="T101" s="37" t="n">
        <f aca="false">S101-R101</f>
        <v>0</v>
      </c>
      <c r="U101" s="67" t="n">
        <v>0</v>
      </c>
      <c r="V101" s="36" t="n">
        <v>0</v>
      </c>
      <c r="W101" s="37" t="n">
        <f aca="false">V101-U101</f>
        <v>0</v>
      </c>
      <c r="X101" s="67" t="n">
        <v>222</v>
      </c>
      <c r="Y101" s="36" t="n">
        <v>218</v>
      </c>
      <c r="Z101" s="37" t="n">
        <f aca="false">Y101-X101</f>
        <v>-4</v>
      </c>
      <c r="AA101" s="67" t="n">
        <v>14</v>
      </c>
      <c r="AB101" s="36" t="n">
        <v>16</v>
      </c>
      <c r="AC101" s="37" t="n">
        <f aca="false">AB101-AA101</f>
        <v>2</v>
      </c>
      <c r="AD101" s="67" t="n">
        <v>236</v>
      </c>
      <c r="AE101" s="36" t="n">
        <v>234</v>
      </c>
      <c r="AF101" s="37" t="n">
        <f aca="false">AE101-AD101</f>
        <v>-2</v>
      </c>
      <c r="AG101" s="40" t="n">
        <v>3</v>
      </c>
      <c r="AH101" s="69" t="n">
        <f aca="false">AG101*1250</f>
        <v>3750</v>
      </c>
      <c r="AI101" s="42" t="n">
        <v>192</v>
      </c>
      <c r="AJ101" s="42" t="n">
        <v>8</v>
      </c>
      <c r="AK101" s="43" t="n">
        <v>189</v>
      </c>
      <c r="AL101" s="43" t="n">
        <v>8</v>
      </c>
      <c r="AM101" s="44" t="n">
        <f aca="false">AD101/AI101</f>
        <v>1.22916666666667</v>
      </c>
      <c r="AN101" s="45" t="n">
        <f aca="false">AE101/AK101</f>
        <v>1.23809523809524</v>
      </c>
      <c r="AO101" s="46" t="n">
        <f aca="false">AN101-AM101</f>
        <v>0.0089285714285714</v>
      </c>
    </row>
    <row r="102" customFormat="false" ht="28.8" hidden="false" customHeight="false" outlineLevel="0" collapsed="false">
      <c r="A102" s="31"/>
      <c r="B102" s="32" t="s">
        <v>290</v>
      </c>
      <c r="C102" s="33" t="s">
        <v>291</v>
      </c>
      <c r="D102" s="34" t="s">
        <v>292</v>
      </c>
      <c r="E102" s="67" t="n">
        <v>806</v>
      </c>
      <c r="F102" s="36" t="n">
        <v>798</v>
      </c>
      <c r="G102" s="37" t="n">
        <f aca="false">F102-E102</f>
        <v>-8</v>
      </c>
      <c r="H102" s="67" t="n">
        <v>118.5</v>
      </c>
      <c r="I102" s="36" t="n">
        <v>120</v>
      </c>
      <c r="J102" s="37" t="n">
        <f aca="false">I102-H102</f>
        <v>1.5</v>
      </c>
      <c r="K102" s="67" t="n">
        <v>0</v>
      </c>
      <c r="L102" s="36" t="n">
        <v>17</v>
      </c>
      <c r="M102" s="36" t="n">
        <v>0</v>
      </c>
      <c r="N102" s="37" t="n">
        <f aca="false">(L102+M102)-K102</f>
        <v>17</v>
      </c>
      <c r="O102" s="68" t="n">
        <v>0</v>
      </c>
      <c r="P102" s="39" t="n">
        <v>0</v>
      </c>
      <c r="Q102" s="37" t="n">
        <f aca="false">P102-O102</f>
        <v>0</v>
      </c>
      <c r="R102" s="68" t="n">
        <v>0</v>
      </c>
      <c r="S102" s="39" t="n">
        <v>0</v>
      </c>
      <c r="T102" s="37" t="n">
        <f aca="false">S102-R102</f>
        <v>0</v>
      </c>
      <c r="U102" s="67" t="n">
        <v>0</v>
      </c>
      <c r="V102" s="36" t="n">
        <v>0</v>
      </c>
      <c r="W102" s="37" t="n">
        <f aca="false">V102-U102</f>
        <v>0</v>
      </c>
      <c r="X102" s="67" t="n">
        <v>844.5</v>
      </c>
      <c r="Y102" s="36" t="n">
        <v>848</v>
      </c>
      <c r="Z102" s="37" t="n">
        <f aca="false">Y102-X102</f>
        <v>3.5</v>
      </c>
      <c r="AA102" s="67" t="n">
        <v>80</v>
      </c>
      <c r="AB102" s="36" t="n">
        <v>87</v>
      </c>
      <c r="AC102" s="37" t="n">
        <f aca="false">AB102-AA102</f>
        <v>7</v>
      </c>
      <c r="AD102" s="67" t="n">
        <v>924.5</v>
      </c>
      <c r="AE102" s="36" t="n">
        <v>935</v>
      </c>
      <c r="AF102" s="37" t="n">
        <f aca="false">AE102-AD102</f>
        <v>10.5</v>
      </c>
      <c r="AG102" s="40" t="n">
        <v>8.25</v>
      </c>
      <c r="AH102" s="69" t="n">
        <f aca="false">AG102*1250</f>
        <v>10312.5</v>
      </c>
      <c r="AI102" s="42" t="n">
        <v>872</v>
      </c>
      <c r="AJ102" s="42" t="n">
        <v>31</v>
      </c>
      <c r="AK102" s="43" t="n">
        <v>901</v>
      </c>
      <c r="AL102" s="43" t="n">
        <v>31</v>
      </c>
      <c r="AM102" s="44" t="n">
        <f aca="false">AD102/AI102</f>
        <v>1.06020642201835</v>
      </c>
      <c r="AN102" s="45" t="n">
        <f aca="false">AE102/AK102</f>
        <v>1.0377358490566</v>
      </c>
      <c r="AO102" s="48" t="n">
        <f aca="false">AN102-AM102</f>
        <v>-0.0224705729617449</v>
      </c>
    </row>
    <row r="103" customFormat="false" ht="28.8" hidden="false" customHeight="false" outlineLevel="0" collapsed="false">
      <c r="A103" s="31"/>
      <c r="B103" s="32" t="s">
        <v>293</v>
      </c>
      <c r="C103" s="33" t="s">
        <v>294</v>
      </c>
      <c r="D103" s="34" t="s">
        <v>295</v>
      </c>
      <c r="E103" s="67" t="n">
        <v>338</v>
      </c>
      <c r="F103" s="36" t="n">
        <v>309</v>
      </c>
      <c r="G103" s="37" t="n">
        <f aca="false">F103-E103</f>
        <v>-29</v>
      </c>
      <c r="H103" s="67" t="n">
        <v>50</v>
      </c>
      <c r="I103" s="36" t="n">
        <v>44</v>
      </c>
      <c r="J103" s="37" t="n">
        <f aca="false">I103-H103</f>
        <v>-6</v>
      </c>
      <c r="K103" s="67" t="n">
        <v>0</v>
      </c>
      <c r="L103" s="36" t="n">
        <v>17</v>
      </c>
      <c r="M103" s="36" t="n">
        <v>0</v>
      </c>
      <c r="N103" s="37" t="n">
        <f aca="false">(L103+M103)-K103</f>
        <v>17</v>
      </c>
      <c r="O103" s="68" t="n">
        <v>18</v>
      </c>
      <c r="P103" s="39" t="n">
        <v>18</v>
      </c>
      <c r="Q103" s="37" t="n">
        <f aca="false">P103-O103</f>
        <v>0</v>
      </c>
      <c r="R103" s="68" t="n">
        <v>0</v>
      </c>
      <c r="S103" s="39" t="n">
        <v>0</v>
      </c>
      <c r="T103" s="37" t="n">
        <f aca="false">S103-R103</f>
        <v>0</v>
      </c>
      <c r="U103" s="67" t="n">
        <v>0</v>
      </c>
      <c r="V103" s="36" t="n">
        <v>0</v>
      </c>
      <c r="W103" s="37" t="n">
        <f aca="false">V103-U103</f>
        <v>0</v>
      </c>
      <c r="X103" s="67" t="n">
        <v>373</v>
      </c>
      <c r="Y103" s="36" t="n">
        <v>354</v>
      </c>
      <c r="Z103" s="37" t="n">
        <f aca="false">Y103-X103</f>
        <v>-19</v>
      </c>
      <c r="AA103" s="67" t="n">
        <v>33</v>
      </c>
      <c r="AB103" s="36" t="n">
        <v>34</v>
      </c>
      <c r="AC103" s="37" t="n">
        <f aca="false">AB103-AA103</f>
        <v>1</v>
      </c>
      <c r="AD103" s="67" t="n">
        <v>406</v>
      </c>
      <c r="AE103" s="36" t="n">
        <v>388</v>
      </c>
      <c r="AF103" s="37" t="n">
        <f aca="false">AE103-AD103</f>
        <v>-18</v>
      </c>
      <c r="AG103" s="40" t="n">
        <v>4</v>
      </c>
      <c r="AH103" s="69" t="n">
        <f aca="false">AG103*1250</f>
        <v>5000</v>
      </c>
      <c r="AI103" s="42" t="n">
        <v>333</v>
      </c>
      <c r="AJ103" s="42" t="n">
        <v>13</v>
      </c>
      <c r="AK103" s="43" t="n">
        <v>313</v>
      </c>
      <c r="AL103" s="43" t="n">
        <v>12</v>
      </c>
      <c r="AM103" s="44" t="n">
        <f aca="false">AD103/AI103</f>
        <v>1.21921921921922</v>
      </c>
      <c r="AN103" s="45" t="n">
        <f aca="false">AE103/AK103</f>
        <v>1.23961661341853</v>
      </c>
      <c r="AO103" s="46" t="n">
        <f aca="false">AN103-AM103</f>
        <v>0.020397394199311</v>
      </c>
    </row>
    <row r="104" customFormat="false" ht="28.8" hidden="false" customHeight="false" outlineLevel="0" collapsed="false">
      <c r="A104" s="31"/>
      <c r="B104" s="32" t="s">
        <v>296</v>
      </c>
      <c r="C104" s="33" t="s">
        <v>297</v>
      </c>
      <c r="D104" s="34" t="s">
        <v>298</v>
      </c>
      <c r="E104" s="67" t="n">
        <v>598</v>
      </c>
      <c r="F104" s="36" t="n">
        <v>618</v>
      </c>
      <c r="G104" s="37" t="n">
        <f aca="false">F104-E104</f>
        <v>20</v>
      </c>
      <c r="H104" s="67" t="n">
        <v>88</v>
      </c>
      <c r="I104" s="36" t="n">
        <v>91</v>
      </c>
      <c r="J104" s="37" t="n">
        <f aca="false">I104-H104</f>
        <v>3</v>
      </c>
      <c r="K104" s="67" t="n">
        <v>0</v>
      </c>
      <c r="L104" s="36" t="n">
        <v>17</v>
      </c>
      <c r="M104" s="36" t="n">
        <v>0</v>
      </c>
      <c r="N104" s="37" t="n">
        <f aca="false">(L104+M104)-K104</f>
        <v>17</v>
      </c>
      <c r="O104" s="68" t="n">
        <v>21</v>
      </c>
      <c r="P104" s="39" t="n">
        <v>21</v>
      </c>
      <c r="Q104" s="37" t="n">
        <f aca="false">P104-O104</f>
        <v>0</v>
      </c>
      <c r="R104" s="68" t="n">
        <v>0</v>
      </c>
      <c r="S104" s="39" t="n">
        <v>0</v>
      </c>
      <c r="T104" s="37" t="n">
        <f aca="false">S104-R104</f>
        <v>0</v>
      </c>
      <c r="U104" s="67" t="n">
        <v>0</v>
      </c>
      <c r="V104" s="36" t="n">
        <v>0</v>
      </c>
      <c r="W104" s="37" t="n">
        <f aca="false">V104-U104</f>
        <v>0</v>
      </c>
      <c r="X104" s="67" t="n">
        <v>647</v>
      </c>
      <c r="Y104" s="36" t="n">
        <v>680</v>
      </c>
      <c r="Z104" s="37" t="n">
        <f aca="false">Y104-X104</f>
        <v>33</v>
      </c>
      <c r="AA104" s="67" t="n">
        <v>60</v>
      </c>
      <c r="AB104" s="36" t="n">
        <v>67</v>
      </c>
      <c r="AC104" s="37" t="n">
        <f aca="false">AB104-AA104</f>
        <v>7</v>
      </c>
      <c r="AD104" s="67" t="n">
        <v>707</v>
      </c>
      <c r="AE104" s="36" t="n">
        <v>747</v>
      </c>
      <c r="AF104" s="37" t="n">
        <f aca="false">AE104-AD104</f>
        <v>40</v>
      </c>
      <c r="AG104" s="40" t="n">
        <v>7.25</v>
      </c>
      <c r="AH104" s="69" t="n">
        <f aca="false">AG104*1250</f>
        <v>9062.5</v>
      </c>
      <c r="AI104" s="42" t="n">
        <v>614</v>
      </c>
      <c r="AJ104" s="42" t="n">
        <v>23</v>
      </c>
      <c r="AK104" s="43" t="n">
        <v>632</v>
      </c>
      <c r="AL104" s="43" t="n">
        <v>24</v>
      </c>
      <c r="AM104" s="44" t="n">
        <f aca="false">AD104/AI104</f>
        <v>1.1514657980456</v>
      </c>
      <c r="AN104" s="45" t="n">
        <f aca="false">AE104/AK104</f>
        <v>1.18196202531646</v>
      </c>
      <c r="AO104" s="46" t="n">
        <f aca="false">AN104-AM104</f>
        <v>0.0304962272708531</v>
      </c>
    </row>
    <row r="105" customFormat="false" ht="28.8" hidden="false" customHeight="false" outlineLevel="0" collapsed="false">
      <c r="A105" s="31"/>
      <c r="B105" s="32" t="s">
        <v>299</v>
      </c>
      <c r="C105" s="33" t="s">
        <v>300</v>
      </c>
      <c r="D105" s="34" t="s">
        <v>301</v>
      </c>
      <c r="E105" s="67" t="n">
        <v>728</v>
      </c>
      <c r="F105" s="36" t="n">
        <v>721</v>
      </c>
      <c r="G105" s="37" t="n">
        <f aca="false">F105-E105</f>
        <v>-7</v>
      </c>
      <c r="H105" s="67" t="n">
        <v>103</v>
      </c>
      <c r="I105" s="36" t="n">
        <v>103</v>
      </c>
      <c r="J105" s="37" t="n">
        <f aca="false">I105-H105</f>
        <v>0</v>
      </c>
      <c r="K105" s="67" t="n">
        <v>0</v>
      </c>
      <c r="L105" s="36" t="n">
        <v>17</v>
      </c>
      <c r="M105" s="36" t="n">
        <v>0</v>
      </c>
      <c r="N105" s="37" t="n">
        <f aca="false">(L105+M105)-K105</f>
        <v>17</v>
      </c>
      <c r="O105" s="68" t="n">
        <v>21</v>
      </c>
      <c r="P105" s="39" t="n">
        <v>21</v>
      </c>
      <c r="Q105" s="37" t="n">
        <f aca="false">P105-O105</f>
        <v>0</v>
      </c>
      <c r="R105" s="68" t="n">
        <v>0</v>
      </c>
      <c r="S105" s="39" t="n">
        <v>0</v>
      </c>
      <c r="T105" s="37" t="n">
        <f aca="false">S105-R105</f>
        <v>0</v>
      </c>
      <c r="U105" s="67" t="n">
        <v>0</v>
      </c>
      <c r="V105" s="36" t="n">
        <v>0</v>
      </c>
      <c r="W105" s="37" t="n">
        <f aca="false">V105-U105</f>
        <v>0</v>
      </c>
      <c r="X105" s="67" t="n">
        <v>780</v>
      </c>
      <c r="Y105" s="36" t="n">
        <v>784</v>
      </c>
      <c r="Z105" s="37" t="n">
        <f aca="false">Y105-X105</f>
        <v>4</v>
      </c>
      <c r="AA105" s="67" t="n">
        <v>72</v>
      </c>
      <c r="AB105" s="36" t="n">
        <v>78</v>
      </c>
      <c r="AC105" s="37" t="n">
        <f aca="false">AB105-AA105</f>
        <v>6</v>
      </c>
      <c r="AD105" s="67" t="n">
        <v>852</v>
      </c>
      <c r="AE105" s="36" t="n">
        <v>862</v>
      </c>
      <c r="AF105" s="37" t="n">
        <f aca="false">AE105-AD105</f>
        <v>10</v>
      </c>
      <c r="AG105" s="40" t="n">
        <v>8.25</v>
      </c>
      <c r="AH105" s="69" t="n">
        <f aca="false">AG105*1250</f>
        <v>10312.5</v>
      </c>
      <c r="AI105" s="42" t="n">
        <v>800</v>
      </c>
      <c r="AJ105" s="42" t="n">
        <v>28</v>
      </c>
      <c r="AK105" s="43" t="n">
        <v>781</v>
      </c>
      <c r="AL105" s="43" t="n">
        <v>28</v>
      </c>
      <c r="AM105" s="44" t="n">
        <f aca="false">AD105/AI105</f>
        <v>1.065</v>
      </c>
      <c r="AN105" s="45" t="n">
        <f aca="false">AE105/AK105</f>
        <v>1.10371318822023</v>
      </c>
      <c r="AO105" s="46" t="n">
        <f aca="false">AN105-AM105</f>
        <v>0.0387131882202305</v>
      </c>
    </row>
    <row r="106" customFormat="false" ht="28.8" hidden="false" customHeight="false" outlineLevel="0" collapsed="false">
      <c r="A106" s="31"/>
      <c r="B106" s="32" t="s">
        <v>302</v>
      </c>
      <c r="C106" s="33" t="s">
        <v>303</v>
      </c>
      <c r="D106" s="34" t="s">
        <v>304</v>
      </c>
      <c r="E106" s="67" t="n">
        <v>624</v>
      </c>
      <c r="F106" s="36" t="n">
        <v>567</v>
      </c>
      <c r="G106" s="37" t="n">
        <f aca="false">F106-E106</f>
        <v>-57</v>
      </c>
      <c r="H106" s="67" t="n">
        <v>90</v>
      </c>
      <c r="I106" s="36" t="n">
        <v>84</v>
      </c>
      <c r="J106" s="37" t="n">
        <f aca="false">I106-H106</f>
        <v>-6</v>
      </c>
      <c r="K106" s="67" t="n">
        <v>7</v>
      </c>
      <c r="L106" s="36" t="n">
        <v>26</v>
      </c>
      <c r="M106" s="36" t="n">
        <v>0</v>
      </c>
      <c r="N106" s="37" t="n">
        <f aca="false">(L106+M106)-K106</f>
        <v>19</v>
      </c>
      <c r="O106" s="68" t="n">
        <v>21</v>
      </c>
      <c r="P106" s="39" t="n">
        <v>21</v>
      </c>
      <c r="Q106" s="37" t="n">
        <f aca="false">P106-O106</f>
        <v>0</v>
      </c>
      <c r="R106" s="68" t="n">
        <v>0</v>
      </c>
      <c r="S106" s="39" t="n">
        <v>0</v>
      </c>
      <c r="T106" s="37" t="n">
        <f aca="false">S106-R106</f>
        <v>0</v>
      </c>
      <c r="U106" s="67" t="n">
        <v>0</v>
      </c>
      <c r="V106" s="36" t="n">
        <v>0</v>
      </c>
      <c r="W106" s="37" t="n">
        <f aca="false">V106-U106</f>
        <v>0</v>
      </c>
      <c r="X106" s="67" t="n">
        <v>679</v>
      </c>
      <c r="Y106" s="36" t="n">
        <v>635</v>
      </c>
      <c r="Z106" s="37" t="n">
        <f aca="false">Y106-X106</f>
        <v>-44</v>
      </c>
      <c r="AA106" s="67" t="n">
        <v>63</v>
      </c>
      <c r="AB106" s="36" t="n">
        <v>63</v>
      </c>
      <c r="AC106" s="37" t="n">
        <f aca="false">AB106-AA106</f>
        <v>0</v>
      </c>
      <c r="AD106" s="67" t="n">
        <v>742</v>
      </c>
      <c r="AE106" s="36" t="n">
        <v>698</v>
      </c>
      <c r="AF106" s="37" t="n">
        <f aca="false">AE106-AD106</f>
        <v>-44</v>
      </c>
      <c r="AG106" s="40" t="n">
        <v>7.5</v>
      </c>
      <c r="AH106" s="69" t="n">
        <f aca="false">AG106*1250</f>
        <v>9375</v>
      </c>
      <c r="AI106" s="42" t="n">
        <v>652</v>
      </c>
      <c r="AJ106" s="42" t="n">
        <v>24</v>
      </c>
      <c r="AK106" s="43" t="n">
        <v>632</v>
      </c>
      <c r="AL106" s="43" t="n">
        <v>22</v>
      </c>
      <c r="AM106" s="44" t="n">
        <f aca="false">AD106/AI106</f>
        <v>1.13803680981595</v>
      </c>
      <c r="AN106" s="45" t="n">
        <f aca="false">AE106/AK106</f>
        <v>1.10443037974684</v>
      </c>
      <c r="AO106" s="48" t="n">
        <f aca="false">AN106-AM106</f>
        <v>-0.0336064300691157</v>
      </c>
    </row>
    <row r="107" customFormat="false" ht="28.8" hidden="false" customHeight="false" outlineLevel="0" collapsed="false">
      <c r="A107" s="31"/>
      <c r="B107" s="32" t="s">
        <v>305</v>
      </c>
      <c r="C107" s="33" t="s">
        <v>306</v>
      </c>
      <c r="D107" s="34" t="s">
        <v>307</v>
      </c>
      <c r="E107" s="67" t="n">
        <v>624</v>
      </c>
      <c r="F107" s="36" t="n">
        <v>618</v>
      </c>
      <c r="G107" s="37" t="n">
        <f aca="false">F107-E107</f>
        <v>-6</v>
      </c>
      <c r="H107" s="67" t="n">
        <v>88</v>
      </c>
      <c r="I107" s="36" t="n">
        <v>88</v>
      </c>
      <c r="J107" s="37" t="n">
        <f aca="false">I107-H107</f>
        <v>0</v>
      </c>
      <c r="K107" s="67" t="n">
        <v>0</v>
      </c>
      <c r="L107" s="36" t="n">
        <v>9</v>
      </c>
      <c r="M107" s="36" t="n">
        <v>0</v>
      </c>
      <c r="N107" s="37" t="n">
        <f aca="false">(L107+M107)-K107</f>
        <v>9</v>
      </c>
      <c r="O107" s="68" t="n">
        <v>0</v>
      </c>
      <c r="P107" s="39" t="n">
        <v>0</v>
      </c>
      <c r="Q107" s="37" t="n">
        <f aca="false">P107-O107</f>
        <v>0</v>
      </c>
      <c r="R107" s="68" t="n">
        <v>0</v>
      </c>
      <c r="S107" s="39" t="n">
        <v>0</v>
      </c>
      <c r="T107" s="37" t="n">
        <f aca="false">S107-R107</f>
        <v>0</v>
      </c>
      <c r="U107" s="67" t="n">
        <v>0</v>
      </c>
      <c r="V107" s="36" t="n">
        <v>0</v>
      </c>
      <c r="W107" s="37" t="n">
        <f aca="false">V107-U107</f>
        <v>0</v>
      </c>
      <c r="X107" s="67" t="n">
        <v>650</v>
      </c>
      <c r="Y107" s="36" t="n">
        <v>649</v>
      </c>
      <c r="Z107" s="37" t="n">
        <f aca="false">Y107-X107</f>
        <v>-1</v>
      </c>
      <c r="AA107" s="67" t="n">
        <v>62</v>
      </c>
      <c r="AB107" s="36" t="n">
        <v>66</v>
      </c>
      <c r="AC107" s="37" t="n">
        <f aca="false">AB107-AA107</f>
        <v>4</v>
      </c>
      <c r="AD107" s="67" t="n">
        <v>712</v>
      </c>
      <c r="AE107" s="36" t="n">
        <v>715</v>
      </c>
      <c r="AF107" s="37" t="n">
        <f aca="false">AE107-AD107</f>
        <v>3</v>
      </c>
      <c r="AG107" s="40" t="n">
        <v>6.5</v>
      </c>
      <c r="AH107" s="69" t="n">
        <f aca="false">AG107*1250</f>
        <v>8125</v>
      </c>
      <c r="AI107" s="42" t="n">
        <v>690</v>
      </c>
      <c r="AJ107" s="42" t="n">
        <v>24</v>
      </c>
      <c r="AK107" s="43" t="n">
        <v>676</v>
      </c>
      <c r="AL107" s="43" t="n">
        <v>24</v>
      </c>
      <c r="AM107" s="44" t="n">
        <f aca="false">AD107/AI107</f>
        <v>1.03188405797101</v>
      </c>
      <c r="AN107" s="45" t="n">
        <f aca="false">AE107/AK107</f>
        <v>1.05769230769231</v>
      </c>
      <c r="AO107" s="46" t="n">
        <f aca="false">AN107-AM107</f>
        <v>0.0258082497212933</v>
      </c>
    </row>
    <row r="108" customFormat="false" ht="28.8" hidden="false" customHeight="false" outlineLevel="0" collapsed="false">
      <c r="A108" s="31"/>
      <c r="B108" s="32" t="s">
        <v>308</v>
      </c>
      <c r="C108" s="33" t="s">
        <v>309</v>
      </c>
      <c r="D108" s="34" t="s">
        <v>310</v>
      </c>
      <c r="E108" s="67" t="n">
        <v>572</v>
      </c>
      <c r="F108" s="36" t="n">
        <v>592</v>
      </c>
      <c r="G108" s="37" t="n">
        <f aca="false">F108-E108</f>
        <v>20</v>
      </c>
      <c r="H108" s="67" t="n">
        <v>82</v>
      </c>
      <c r="I108" s="36" t="n">
        <v>85</v>
      </c>
      <c r="J108" s="37" t="n">
        <f aca="false">I108-H108</f>
        <v>3</v>
      </c>
      <c r="K108" s="67" t="n">
        <v>0</v>
      </c>
      <c r="L108" s="36" t="n">
        <v>0</v>
      </c>
      <c r="M108" s="70" t="n">
        <v>0</v>
      </c>
      <c r="N108" s="37" t="n">
        <f aca="false">(L108+M108)-K108</f>
        <v>0</v>
      </c>
      <c r="O108" s="71" t="n">
        <v>18</v>
      </c>
      <c r="P108" s="72" t="n">
        <v>18</v>
      </c>
      <c r="Q108" s="37" t="n">
        <f aca="false">P108-O108</f>
        <v>0</v>
      </c>
      <c r="R108" s="71" t="n">
        <v>0</v>
      </c>
      <c r="S108" s="72" t="n">
        <v>0</v>
      </c>
      <c r="T108" s="37" t="n">
        <f aca="false">S108-R108</f>
        <v>0</v>
      </c>
      <c r="U108" s="67" t="n">
        <v>0</v>
      </c>
      <c r="V108" s="36" t="n">
        <v>0</v>
      </c>
      <c r="W108" s="37" t="n">
        <f aca="false">V108-U108</f>
        <v>0</v>
      </c>
      <c r="X108" s="67" t="n">
        <v>615</v>
      </c>
      <c r="Y108" s="36" t="n">
        <v>632</v>
      </c>
      <c r="Z108" s="37" t="n">
        <f aca="false">Y108-X108</f>
        <v>17</v>
      </c>
      <c r="AA108" s="67" t="n">
        <v>57</v>
      </c>
      <c r="AB108" s="36" t="n">
        <v>63</v>
      </c>
      <c r="AC108" s="37" t="n">
        <f aca="false">AB108-AA108</f>
        <v>6</v>
      </c>
      <c r="AD108" s="67" t="n">
        <v>672</v>
      </c>
      <c r="AE108" s="36" t="n">
        <v>695</v>
      </c>
      <c r="AF108" s="37" t="n">
        <f aca="false">AE108-AD108</f>
        <v>23</v>
      </c>
      <c r="AG108" s="40" t="n">
        <v>6</v>
      </c>
      <c r="AH108" s="69" t="n">
        <f aca="false">AG108*1250</f>
        <v>7500</v>
      </c>
      <c r="AI108" s="42" t="n">
        <v>600</v>
      </c>
      <c r="AJ108" s="42" t="n">
        <v>22</v>
      </c>
      <c r="AK108" s="43" t="n">
        <v>602</v>
      </c>
      <c r="AL108" s="43" t="n">
        <v>23</v>
      </c>
      <c r="AM108" s="44" t="n">
        <f aca="false">AD108/AI108</f>
        <v>1.12</v>
      </c>
      <c r="AN108" s="45" t="n">
        <f aca="false">AE108/AK108</f>
        <v>1.15448504983389</v>
      </c>
      <c r="AO108" s="46" t="n">
        <f aca="false">AN108-AM108</f>
        <v>0.0344850498338869</v>
      </c>
    </row>
    <row r="109" customFormat="false" ht="28.8" hidden="false" customHeight="false" outlineLevel="0" collapsed="false">
      <c r="A109" s="31"/>
      <c r="B109" s="32" t="s">
        <v>311</v>
      </c>
      <c r="C109" s="33" t="s">
        <v>312</v>
      </c>
      <c r="D109" s="34" t="s">
        <v>313</v>
      </c>
      <c r="E109" s="67" t="n">
        <v>624</v>
      </c>
      <c r="F109" s="36" t="n">
        <v>643</v>
      </c>
      <c r="G109" s="37" t="n">
        <f aca="false">F109-E109</f>
        <v>19</v>
      </c>
      <c r="H109" s="67" t="n">
        <v>91</v>
      </c>
      <c r="I109" s="36" t="n">
        <v>94</v>
      </c>
      <c r="J109" s="37" t="n">
        <f aca="false">I109-H109</f>
        <v>3</v>
      </c>
      <c r="K109" s="67" t="n">
        <v>0</v>
      </c>
      <c r="L109" s="36" t="n">
        <v>8</v>
      </c>
      <c r="M109" s="36" t="n">
        <v>0</v>
      </c>
      <c r="N109" s="37" t="n">
        <f aca="false">(L109+M109)-K109</f>
        <v>8</v>
      </c>
      <c r="O109" s="68" t="n">
        <v>21</v>
      </c>
      <c r="P109" s="39" t="n">
        <v>21</v>
      </c>
      <c r="Q109" s="37" t="n">
        <f aca="false">P109-O109</f>
        <v>0</v>
      </c>
      <c r="R109" s="68" t="n">
        <v>18</v>
      </c>
      <c r="S109" s="39" t="n">
        <v>18</v>
      </c>
      <c r="T109" s="37" t="n">
        <f aca="false">S109-R109</f>
        <v>0</v>
      </c>
      <c r="U109" s="67" t="n">
        <v>0</v>
      </c>
      <c r="V109" s="36" t="n">
        <v>0</v>
      </c>
      <c r="W109" s="37" t="n">
        <f aca="false">V109-U109</f>
        <v>0</v>
      </c>
      <c r="X109" s="67" t="n">
        <v>692</v>
      </c>
      <c r="Y109" s="36" t="n">
        <v>715</v>
      </c>
      <c r="Z109" s="37" t="n">
        <f aca="false">Y109-X109</f>
        <v>23</v>
      </c>
      <c r="AA109" s="67" t="n">
        <v>62</v>
      </c>
      <c r="AB109" s="36" t="n">
        <v>69</v>
      </c>
      <c r="AC109" s="37" t="n">
        <f aca="false">AB109-AA109</f>
        <v>7</v>
      </c>
      <c r="AD109" s="67" t="n">
        <v>754</v>
      </c>
      <c r="AE109" s="36" t="n">
        <v>784</v>
      </c>
      <c r="AF109" s="37" t="n">
        <f aca="false">AE109-AD109</f>
        <v>30</v>
      </c>
      <c r="AG109" s="40" t="n">
        <v>7.5</v>
      </c>
      <c r="AH109" s="69" t="n">
        <f aca="false">AG109*1250</f>
        <v>9375</v>
      </c>
      <c r="AI109" s="42" t="n">
        <v>700</v>
      </c>
      <c r="AJ109" s="42" t="n">
        <v>24</v>
      </c>
      <c r="AK109" s="43" t="n">
        <v>687</v>
      </c>
      <c r="AL109" s="43" t="n">
        <v>25</v>
      </c>
      <c r="AM109" s="44" t="n">
        <f aca="false">AD109/AI109</f>
        <v>1.07714285714286</v>
      </c>
      <c r="AN109" s="45" t="n">
        <f aca="false">AE109/AK109</f>
        <v>1.14119359534207</v>
      </c>
      <c r="AO109" s="46" t="n">
        <f aca="false">AN109-AM109</f>
        <v>0.0640507381992097</v>
      </c>
    </row>
    <row r="110" customFormat="false" ht="28.8" hidden="false" customHeight="false" outlineLevel="0" collapsed="false">
      <c r="A110" s="31"/>
      <c r="B110" s="32" t="s">
        <v>314</v>
      </c>
      <c r="C110" s="33" t="s">
        <v>315</v>
      </c>
      <c r="D110" s="34" t="s">
        <v>316</v>
      </c>
      <c r="E110" s="67" t="n">
        <v>702</v>
      </c>
      <c r="F110" s="36" t="n">
        <v>696</v>
      </c>
      <c r="G110" s="37" t="n">
        <f aca="false">F110-E110</f>
        <v>-6</v>
      </c>
      <c r="H110" s="67" t="n">
        <v>104</v>
      </c>
      <c r="I110" s="36" t="n">
        <v>104</v>
      </c>
      <c r="J110" s="37" t="n">
        <f aca="false">I110-H110</f>
        <v>0</v>
      </c>
      <c r="K110" s="67" t="n">
        <v>0</v>
      </c>
      <c r="L110" s="36" t="n">
        <v>17</v>
      </c>
      <c r="M110" s="36" t="n">
        <v>0</v>
      </c>
      <c r="N110" s="37" t="n">
        <f aca="false">(L110+M110)-K110</f>
        <v>17</v>
      </c>
      <c r="O110" s="68" t="n">
        <v>21</v>
      </c>
      <c r="P110" s="39" t="n">
        <v>21</v>
      </c>
      <c r="Q110" s="37" t="n">
        <f aca="false">P110-O110</f>
        <v>0</v>
      </c>
      <c r="R110" s="68" t="n">
        <v>0</v>
      </c>
      <c r="S110" s="39" t="n">
        <v>0</v>
      </c>
      <c r="T110" s="37" t="n">
        <f aca="false">S110-R110</f>
        <v>0</v>
      </c>
      <c r="U110" s="67" t="n">
        <v>0</v>
      </c>
      <c r="V110" s="36" t="n">
        <v>0</v>
      </c>
      <c r="W110" s="37" t="n">
        <f aca="false">V110-U110</f>
        <v>0</v>
      </c>
      <c r="X110" s="73" t="n">
        <v>757</v>
      </c>
      <c r="Y110" s="74" t="n">
        <v>775</v>
      </c>
      <c r="Z110" s="37" t="n">
        <f aca="false">Y110-X110</f>
        <v>18</v>
      </c>
      <c r="AA110" s="67" t="n">
        <v>70</v>
      </c>
      <c r="AB110" s="36" t="n">
        <v>63</v>
      </c>
      <c r="AC110" s="37" t="n">
        <f aca="false">AB110-AA110</f>
        <v>-7</v>
      </c>
      <c r="AD110" s="67" t="n">
        <v>827</v>
      </c>
      <c r="AE110" s="36" t="n">
        <v>838</v>
      </c>
      <c r="AF110" s="37" t="n">
        <f aca="false">AE110-AD110</f>
        <v>11</v>
      </c>
      <c r="AG110" s="40" t="n">
        <v>7.75</v>
      </c>
      <c r="AH110" s="69" t="n">
        <f aca="false">AG110*1250</f>
        <v>9687.5</v>
      </c>
      <c r="AI110" s="42" t="n">
        <v>779</v>
      </c>
      <c r="AJ110" s="42" t="n">
        <v>27</v>
      </c>
      <c r="AK110" s="43" t="n">
        <v>750</v>
      </c>
      <c r="AL110" s="43" t="n">
        <v>27</v>
      </c>
      <c r="AM110" s="44" t="n">
        <f aca="false">AD110/AI110</f>
        <v>1.06161745827985</v>
      </c>
      <c r="AN110" s="45" t="n">
        <f aca="false">AE110/AK110</f>
        <v>1.11733333333333</v>
      </c>
      <c r="AO110" s="46" t="n">
        <f aca="false">AN110-AM110</f>
        <v>0.0557158750534874</v>
      </c>
    </row>
    <row r="111" customFormat="false" ht="28.8" hidden="false" customHeight="false" outlineLevel="0" collapsed="false">
      <c r="A111" s="31"/>
      <c r="B111" s="32" t="s">
        <v>317</v>
      </c>
      <c r="C111" s="33" t="s">
        <v>318</v>
      </c>
      <c r="D111" s="34" t="s">
        <v>319</v>
      </c>
      <c r="E111" s="67" t="n">
        <v>364</v>
      </c>
      <c r="F111" s="36" t="n">
        <v>309</v>
      </c>
      <c r="G111" s="37" t="n">
        <f aca="false">F111-E111</f>
        <v>-55</v>
      </c>
      <c r="H111" s="67" t="n">
        <v>53</v>
      </c>
      <c r="I111" s="36" t="n">
        <v>47</v>
      </c>
      <c r="J111" s="37" t="n">
        <f aca="false">I111-H111</f>
        <v>-6</v>
      </c>
      <c r="K111" s="67" t="n">
        <v>0</v>
      </c>
      <c r="L111" s="36" t="n">
        <v>4.5</v>
      </c>
      <c r="M111" s="36" t="n">
        <v>0</v>
      </c>
      <c r="N111" s="37" t="n">
        <f aca="false">(L111+M111)-K111</f>
        <v>4.5</v>
      </c>
      <c r="O111" s="68" t="n">
        <v>0</v>
      </c>
      <c r="P111" s="39" t="n">
        <v>0</v>
      </c>
      <c r="Q111" s="37" t="n">
        <f aca="false">P111-O111</f>
        <v>0</v>
      </c>
      <c r="R111" s="68" t="n">
        <v>0</v>
      </c>
      <c r="S111" s="39" t="n">
        <v>0</v>
      </c>
      <c r="T111" s="37" t="n">
        <f aca="false">S111-R111</f>
        <v>0</v>
      </c>
      <c r="U111" s="67" t="n">
        <v>0</v>
      </c>
      <c r="V111" s="36" t="n">
        <v>0</v>
      </c>
      <c r="W111" s="37" t="n">
        <f aca="false">V111-U111</f>
        <v>0</v>
      </c>
      <c r="X111" s="73" t="n">
        <v>381</v>
      </c>
      <c r="Y111" s="74" t="n">
        <v>335.5</v>
      </c>
      <c r="Z111" s="37" t="n">
        <f aca="false">Y111-X111</f>
        <v>-45.5</v>
      </c>
      <c r="AA111" s="67" t="n">
        <v>36</v>
      </c>
      <c r="AB111" s="36" t="n">
        <v>25</v>
      </c>
      <c r="AC111" s="37" t="n">
        <f aca="false">AB111-AA111</f>
        <v>-11</v>
      </c>
      <c r="AD111" s="67" t="n">
        <v>417</v>
      </c>
      <c r="AE111" s="75" t="n">
        <v>360.5</v>
      </c>
      <c r="AF111" s="37" t="n">
        <f aca="false">AE111-AD111</f>
        <v>-56.5</v>
      </c>
      <c r="AG111" s="40" t="n">
        <v>4.75</v>
      </c>
      <c r="AH111" s="69" t="n">
        <f aca="false">AG111*1250</f>
        <v>5937.5</v>
      </c>
      <c r="AI111" s="42" t="n">
        <v>355</v>
      </c>
      <c r="AJ111" s="42" t="n">
        <v>14</v>
      </c>
      <c r="AK111" s="43" t="n">
        <v>335</v>
      </c>
      <c r="AL111" s="43" t="n">
        <v>12</v>
      </c>
      <c r="AM111" s="44" t="n">
        <f aca="false">AD111/AI111</f>
        <v>1.17464788732394</v>
      </c>
      <c r="AN111" s="45" t="n">
        <f aca="false">AE111/AK111</f>
        <v>1.07611940298507</v>
      </c>
      <c r="AO111" s="48" t="n">
        <f aca="false">AN111-AM111</f>
        <v>-0.098528484338869</v>
      </c>
    </row>
    <row r="112" customFormat="false" ht="28.8" hidden="false" customHeight="false" outlineLevel="0" collapsed="false">
      <c r="A112" s="31"/>
      <c r="B112" s="32" t="s">
        <v>320</v>
      </c>
      <c r="C112" s="33" t="s">
        <v>321</v>
      </c>
      <c r="D112" s="34" t="s">
        <v>322</v>
      </c>
      <c r="E112" s="67" t="n">
        <v>572</v>
      </c>
      <c r="F112" s="36" t="n">
        <v>567</v>
      </c>
      <c r="G112" s="37" t="n">
        <f aca="false">F112-E112</f>
        <v>-5</v>
      </c>
      <c r="H112" s="67" t="n">
        <v>82</v>
      </c>
      <c r="I112" s="36" t="n">
        <v>82</v>
      </c>
      <c r="J112" s="37" t="n">
        <f aca="false">I112-H112</f>
        <v>0</v>
      </c>
      <c r="K112" s="67" t="n">
        <v>0</v>
      </c>
      <c r="L112" s="36" t="n">
        <v>0</v>
      </c>
      <c r="M112" s="36" t="n">
        <v>0</v>
      </c>
      <c r="N112" s="37" t="n">
        <f aca="false">(L112+M112)-K112</f>
        <v>0</v>
      </c>
      <c r="O112" s="68" t="n">
        <v>21</v>
      </c>
      <c r="P112" s="39" t="n">
        <v>21</v>
      </c>
      <c r="Q112" s="37" t="n">
        <f aca="false">P112-O112</f>
        <v>0</v>
      </c>
      <c r="R112" s="68" t="n">
        <v>0</v>
      </c>
      <c r="S112" s="39" t="n">
        <v>0</v>
      </c>
      <c r="T112" s="37" t="n">
        <f aca="false">S112-R112</f>
        <v>0</v>
      </c>
      <c r="U112" s="67" t="n">
        <v>0</v>
      </c>
      <c r="V112" s="36" t="n">
        <v>0</v>
      </c>
      <c r="W112" s="37" t="n">
        <f aca="false">V112-U112</f>
        <v>0</v>
      </c>
      <c r="X112" s="73" t="n">
        <v>618</v>
      </c>
      <c r="Y112" s="74" t="n">
        <v>610</v>
      </c>
      <c r="Z112" s="37" t="n">
        <f aca="false">Y112-X112</f>
        <v>-8</v>
      </c>
      <c r="AA112" s="67" t="n">
        <v>57</v>
      </c>
      <c r="AB112" s="36" t="n">
        <v>60</v>
      </c>
      <c r="AC112" s="37" t="n">
        <f aca="false">AB112-AA112</f>
        <v>3</v>
      </c>
      <c r="AD112" s="67" t="n">
        <v>675</v>
      </c>
      <c r="AE112" s="36" t="n">
        <v>670</v>
      </c>
      <c r="AF112" s="37" t="n">
        <f aca="false">AE112-AD112</f>
        <v>-5</v>
      </c>
      <c r="AG112" s="40" t="n">
        <v>6</v>
      </c>
      <c r="AH112" s="69" t="n">
        <f aca="false">AG112*1250</f>
        <v>7500</v>
      </c>
      <c r="AI112" s="42" t="n">
        <v>594</v>
      </c>
      <c r="AJ112" s="42" t="n">
        <v>22</v>
      </c>
      <c r="AK112" s="43" t="n">
        <v>588</v>
      </c>
      <c r="AL112" s="43" t="n">
        <v>22</v>
      </c>
      <c r="AM112" s="44" t="n">
        <f aca="false">AD112/AI112</f>
        <v>1.13636363636364</v>
      </c>
      <c r="AN112" s="45" t="n">
        <f aca="false">AE112/AK112</f>
        <v>1.13945578231293</v>
      </c>
      <c r="AO112" s="46" t="n">
        <f aca="false">AN112-AM112</f>
        <v>0.00309214594928875</v>
      </c>
    </row>
    <row r="113" customFormat="false" ht="28.8" hidden="false" customHeight="false" outlineLevel="0" collapsed="false">
      <c r="A113" s="31"/>
      <c r="B113" s="32" t="s">
        <v>323</v>
      </c>
      <c r="C113" s="33" t="s">
        <v>324</v>
      </c>
      <c r="D113" s="34" t="s">
        <v>325</v>
      </c>
      <c r="E113" s="67" t="n">
        <v>676</v>
      </c>
      <c r="F113" s="36" t="n">
        <v>695</v>
      </c>
      <c r="G113" s="37" t="n">
        <f aca="false">F113-E113</f>
        <v>19</v>
      </c>
      <c r="H113" s="67" t="n">
        <v>94</v>
      </c>
      <c r="I113" s="36" t="n">
        <v>97</v>
      </c>
      <c r="J113" s="37" t="n">
        <f aca="false">I113-H113</f>
        <v>3</v>
      </c>
      <c r="K113" s="67" t="n">
        <v>0</v>
      </c>
      <c r="L113" s="36" t="n">
        <v>17</v>
      </c>
      <c r="M113" s="36" t="n">
        <v>0</v>
      </c>
      <c r="N113" s="37" t="n">
        <f aca="false">(L113+M113)-K113</f>
        <v>17</v>
      </c>
      <c r="O113" s="68" t="n">
        <v>21</v>
      </c>
      <c r="P113" s="39" t="n">
        <v>21</v>
      </c>
      <c r="Q113" s="37" t="n">
        <f aca="false">P113-O113</f>
        <v>0</v>
      </c>
      <c r="R113" s="68" t="n">
        <v>0</v>
      </c>
      <c r="S113" s="39" t="n">
        <v>0</v>
      </c>
      <c r="T113" s="37" t="n">
        <f aca="false">S113-R113</f>
        <v>0</v>
      </c>
      <c r="U113" s="67" t="n">
        <v>0</v>
      </c>
      <c r="V113" s="36" t="n">
        <v>0</v>
      </c>
      <c r="W113" s="37" t="n">
        <f aca="false">V113-U113</f>
        <v>0</v>
      </c>
      <c r="X113" s="73" t="n">
        <v>724</v>
      </c>
      <c r="Y113" s="74" t="n">
        <v>755</v>
      </c>
      <c r="Z113" s="37" t="n">
        <f aca="false">Y113-X113</f>
        <v>31</v>
      </c>
      <c r="AA113" s="67" t="n">
        <v>67</v>
      </c>
      <c r="AB113" s="36" t="n">
        <v>75</v>
      </c>
      <c r="AC113" s="37" t="n">
        <f aca="false">AB113-AA113</f>
        <v>8</v>
      </c>
      <c r="AD113" s="67" t="n">
        <v>791</v>
      </c>
      <c r="AE113" s="36" t="n">
        <v>830</v>
      </c>
      <c r="AF113" s="37" t="n">
        <f aca="false">AE113-AD113</f>
        <v>39</v>
      </c>
      <c r="AG113" s="40" t="n">
        <v>7</v>
      </c>
      <c r="AH113" s="69" t="n">
        <f aca="false">AG113*1250</f>
        <v>8750</v>
      </c>
      <c r="AI113" s="42" t="n">
        <v>751</v>
      </c>
      <c r="AJ113" s="42" t="n">
        <v>26</v>
      </c>
      <c r="AK113" s="43" t="n">
        <v>755</v>
      </c>
      <c r="AL113" s="43" t="n">
        <v>27</v>
      </c>
      <c r="AM113" s="44" t="n">
        <f aca="false">AD113/AI113</f>
        <v>1.05326231691079</v>
      </c>
      <c r="AN113" s="45" t="n">
        <f aca="false">AE113/AK113</f>
        <v>1.09933774834437</v>
      </c>
      <c r="AO113" s="46" t="n">
        <f aca="false">AN113-AM113</f>
        <v>0.0460754314335854</v>
      </c>
    </row>
    <row r="114" customFormat="false" ht="28.8" hidden="false" customHeight="false" outlineLevel="0" collapsed="false">
      <c r="A114" s="31"/>
      <c r="B114" s="32" t="s">
        <v>326</v>
      </c>
      <c r="C114" s="33" t="s">
        <v>327</v>
      </c>
      <c r="D114" s="34" t="s">
        <v>328</v>
      </c>
      <c r="E114" s="67" t="n">
        <v>416</v>
      </c>
      <c r="F114" s="36" t="n">
        <v>437</v>
      </c>
      <c r="G114" s="37" t="n">
        <f aca="false">F114-E114</f>
        <v>21</v>
      </c>
      <c r="H114" s="67" t="n">
        <v>60</v>
      </c>
      <c r="I114" s="36" t="n">
        <v>63</v>
      </c>
      <c r="J114" s="37" t="n">
        <f aca="false">I114-H114</f>
        <v>3</v>
      </c>
      <c r="K114" s="67" t="n">
        <v>0</v>
      </c>
      <c r="L114" s="36" t="n">
        <v>9</v>
      </c>
      <c r="M114" s="36" t="n">
        <v>0</v>
      </c>
      <c r="N114" s="37" t="n">
        <f aca="false">(L114+M114)-K114</f>
        <v>9</v>
      </c>
      <c r="O114" s="68" t="n">
        <v>21</v>
      </c>
      <c r="P114" s="39" t="n">
        <v>21</v>
      </c>
      <c r="Q114" s="37" t="n">
        <f aca="false">P114-O114</f>
        <v>0</v>
      </c>
      <c r="R114" s="68" t="n">
        <v>0</v>
      </c>
      <c r="S114" s="39" t="n">
        <v>0</v>
      </c>
      <c r="T114" s="37" t="n">
        <f aca="false">S114-R114</f>
        <v>0</v>
      </c>
      <c r="U114" s="67" t="n">
        <v>0</v>
      </c>
      <c r="V114" s="36" t="n">
        <v>0</v>
      </c>
      <c r="W114" s="37" t="n">
        <f aca="false">V114-U114</f>
        <v>0</v>
      </c>
      <c r="X114" s="73" t="n">
        <v>456</v>
      </c>
      <c r="Y114" s="74" t="n">
        <v>483</v>
      </c>
      <c r="Z114" s="37" t="n">
        <f aca="false">Y114-X114</f>
        <v>27</v>
      </c>
      <c r="AA114" s="67" t="n">
        <v>41</v>
      </c>
      <c r="AB114" s="36" t="n">
        <v>47</v>
      </c>
      <c r="AC114" s="37" t="n">
        <f aca="false">AB114-AA114</f>
        <v>6</v>
      </c>
      <c r="AD114" s="67" t="n">
        <v>497</v>
      </c>
      <c r="AE114" s="36" t="n">
        <v>530</v>
      </c>
      <c r="AF114" s="37" t="n">
        <f aca="false">AE114-AD114</f>
        <v>33</v>
      </c>
      <c r="AG114" s="40" t="n">
        <v>5.25</v>
      </c>
      <c r="AH114" s="69" t="n">
        <f aca="false">AG114*1250</f>
        <v>6562.5</v>
      </c>
      <c r="AI114" s="42" t="n">
        <v>441</v>
      </c>
      <c r="AJ114" s="42" t="n">
        <v>16</v>
      </c>
      <c r="AK114" s="43" t="n">
        <v>449</v>
      </c>
      <c r="AL114" s="43" t="n">
        <v>17</v>
      </c>
      <c r="AM114" s="44" t="n">
        <f aca="false">AD114/AI114</f>
        <v>1.12698412698413</v>
      </c>
      <c r="AN114" s="45" t="n">
        <f aca="false">AE114/AK114</f>
        <v>1.1804008908686</v>
      </c>
      <c r="AO114" s="46" t="n">
        <f aca="false">AN114-AM114</f>
        <v>0.0534167638844698</v>
      </c>
    </row>
    <row r="115" customFormat="false" ht="28.8" hidden="false" customHeight="false" outlineLevel="0" collapsed="false">
      <c r="A115" s="31"/>
      <c r="B115" s="32" t="s">
        <v>329</v>
      </c>
      <c r="C115" s="33" t="s">
        <v>330</v>
      </c>
      <c r="D115" s="34" t="s">
        <v>331</v>
      </c>
      <c r="E115" s="67" t="n">
        <v>702</v>
      </c>
      <c r="F115" s="36" t="n">
        <v>695</v>
      </c>
      <c r="G115" s="37" t="n">
        <f aca="false">F115-E115</f>
        <v>-7</v>
      </c>
      <c r="H115" s="67" t="n">
        <v>96</v>
      </c>
      <c r="I115" s="36" t="n">
        <v>96</v>
      </c>
      <c r="J115" s="37" t="n">
        <f aca="false">I115-H115</f>
        <v>0</v>
      </c>
      <c r="K115" s="67" t="n">
        <v>0</v>
      </c>
      <c r="L115" s="36" t="n">
        <v>17</v>
      </c>
      <c r="M115" s="36" t="n">
        <v>0</v>
      </c>
      <c r="N115" s="37" t="n">
        <f aca="false">(L115+M115)-K115</f>
        <v>17</v>
      </c>
      <c r="O115" s="68" t="n">
        <v>21</v>
      </c>
      <c r="P115" s="39" t="n">
        <v>21</v>
      </c>
      <c r="Q115" s="37" t="n">
        <f aca="false">P115-O115</f>
        <v>0</v>
      </c>
      <c r="R115" s="68" t="n">
        <v>9</v>
      </c>
      <c r="S115" s="39" t="n">
        <v>9</v>
      </c>
      <c r="T115" s="37" t="n">
        <f aca="false">S115-R115</f>
        <v>0</v>
      </c>
      <c r="U115" s="67" t="n">
        <v>0</v>
      </c>
      <c r="V115" s="36" t="n">
        <v>0</v>
      </c>
      <c r="W115" s="37" t="n">
        <f aca="false">V115-U115</f>
        <v>0</v>
      </c>
      <c r="X115" s="73" t="n">
        <v>759</v>
      </c>
      <c r="Y115" s="74" t="n">
        <v>763</v>
      </c>
      <c r="Z115" s="37" t="n">
        <f aca="false">Y115-X115</f>
        <v>4</v>
      </c>
      <c r="AA115" s="67" t="n">
        <v>69</v>
      </c>
      <c r="AB115" s="36" t="n">
        <v>75</v>
      </c>
      <c r="AC115" s="37" t="n">
        <f aca="false">AB115-AA115</f>
        <v>6</v>
      </c>
      <c r="AD115" s="67" t="n">
        <v>828</v>
      </c>
      <c r="AE115" s="36" t="n">
        <v>838</v>
      </c>
      <c r="AF115" s="37" t="n">
        <f aca="false">AE115-AD115</f>
        <v>10</v>
      </c>
      <c r="AG115" s="40" t="n">
        <v>8.5</v>
      </c>
      <c r="AH115" s="69" t="n">
        <f aca="false">AG115*1250</f>
        <v>10625</v>
      </c>
      <c r="AI115" s="42" t="n">
        <v>762</v>
      </c>
      <c r="AJ115" s="42" t="n">
        <v>27</v>
      </c>
      <c r="AK115" s="43" t="n">
        <v>719</v>
      </c>
      <c r="AL115" s="43" t="n">
        <v>27</v>
      </c>
      <c r="AM115" s="44" t="n">
        <f aca="false">AD115/AI115</f>
        <v>1.08661417322835</v>
      </c>
      <c r="AN115" s="45" t="n">
        <f aca="false">AE115/AK115</f>
        <v>1.16550764951321</v>
      </c>
      <c r="AO115" s="46" t="n">
        <f aca="false">AN115-AM115</f>
        <v>0.0788934762848663</v>
      </c>
    </row>
    <row r="116" customFormat="false" ht="28.8" hidden="false" customHeight="false" outlineLevel="0" collapsed="false">
      <c r="A116" s="31"/>
      <c r="B116" s="32" t="s">
        <v>332</v>
      </c>
      <c r="C116" s="33" t="s">
        <v>333</v>
      </c>
      <c r="D116" s="34" t="s">
        <v>334</v>
      </c>
      <c r="E116" s="67" t="n">
        <v>208</v>
      </c>
      <c r="F116" s="36" t="n">
        <v>181</v>
      </c>
      <c r="G116" s="37" t="n">
        <f aca="false">F116-E116</f>
        <v>-27</v>
      </c>
      <c r="H116" s="67" t="n">
        <v>31</v>
      </c>
      <c r="I116" s="36" t="n">
        <v>28</v>
      </c>
      <c r="J116" s="37" t="n">
        <f aca="false">I116-H116</f>
        <v>-3</v>
      </c>
      <c r="K116" s="67" t="n">
        <v>0</v>
      </c>
      <c r="L116" s="36" t="n">
        <v>17</v>
      </c>
      <c r="M116" s="36" t="n">
        <v>0</v>
      </c>
      <c r="N116" s="37" t="n">
        <f aca="false">(L116+M116)-K116</f>
        <v>17</v>
      </c>
      <c r="O116" s="68" t="n">
        <v>21</v>
      </c>
      <c r="P116" s="39" t="n">
        <v>21</v>
      </c>
      <c r="Q116" s="37" t="n">
        <f aca="false">P116-O116</f>
        <v>0</v>
      </c>
      <c r="R116" s="68" t="n">
        <v>9</v>
      </c>
      <c r="S116" s="39" t="n">
        <v>9</v>
      </c>
      <c r="T116" s="37" t="n">
        <f aca="false">S116-R116</f>
        <v>0</v>
      </c>
      <c r="U116" s="67" t="n">
        <v>0</v>
      </c>
      <c r="V116" s="36" t="n">
        <v>0</v>
      </c>
      <c r="W116" s="37" t="n">
        <f aca="false">V116-U116</f>
        <v>0</v>
      </c>
      <c r="X116" s="73" t="n">
        <v>249</v>
      </c>
      <c r="Y116" s="74" t="n">
        <v>235</v>
      </c>
      <c r="Z116" s="37" t="n">
        <f aca="false">Y116-X116</f>
        <v>-14</v>
      </c>
      <c r="AA116" s="67" t="n">
        <v>20</v>
      </c>
      <c r="AB116" s="36" t="n">
        <v>21</v>
      </c>
      <c r="AC116" s="37" t="n">
        <f aca="false">AB116-AA116</f>
        <v>1</v>
      </c>
      <c r="AD116" s="67" t="n">
        <v>269</v>
      </c>
      <c r="AE116" s="36" t="n">
        <v>256</v>
      </c>
      <c r="AF116" s="37" t="n">
        <f aca="false">AE116-AD116</f>
        <v>-13</v>
      </c>
      <c r="AG116" s="40" t="n">
        <v>2.75</v>
      </c>
      <c r="AH116" s="69" t="n">
        <f aca="false">AG116*1250</f>
        <v>3437.5</v>
      </c>
      <c r="AI116" s="42" t="n">
        <v>175</v>
      </c>
      <c r="AJ116" s="42" t="n">
        <v>8</v>
      </c>
      <c r="AK116" s="43" t="n">
        <v>169</v>
      </c>
      <c r="AL116" s="43" t="n">
        <v>7</v>
      </c>
      <c r="AM116" s="44" t="n">
        <f aca="false">AD116/AI116</f>
        <v>1.53714285714286</v>
      </c>
      <c r="AN116" s="45" t="n">
        <f aca="false">AE116/AK116</f>
        <v>1.51479289940828</v>
      </c>
      <c r="AO116" s="48" t="n">
        <f aca="false">AN116-AM116</f>
        <v>-0.0223499577345732</v>
      </c>
    </row>
    <row r="117" customFormat="false" ht="28.8" hidden="false" customHeight="false" outlineLevel="0" collapsed="false">
      <c r="A117" s="31"/>
      <c r="B117" s="32" t="s">
        <v>335</v>
      </c>
      <c r="C117" s="33" t="s">
        <v>336</v>
      </c>
      <c r="D117" s="34" t="s">
        <v>337</v>
      </c>
      <c r="E117" s="67" t="n">
        <v>468</v>
      </c>
      <c r="F117" s="36" t="n">
        <v>514</v>
      </c>
      <c r="G117" s="37" t="n">
        <f aca="false">F117-E117</f>
        <v>46</v>
      </c>
      <c r="H117" s="67" t="n">
        <v>69</v>
      </c>
      <c r="I117" s="36" t="n">
        <v>75</v>
      </c>
      <c r="J117" s="37" t="n">
        <f aca="false">I117-H117</f>
        <v>6</v>
      </c>
      <c r="K117" s="67" t="n">
        <v>0</v>
      </c>
      <c r="L117" s="36" t="n">
        <v>8</v>
      </c>
      <c r="M117" s="36" t="n">
        <v>0</v>
      </c>
      <c r="N117" s="37" t="n">
        <f aca="false">(L117+M117)-K117</f>
        <v>8</v>
      </c>
      <c r="O117" s="68" t="n">
        <v>18</v>
      </c>
      <c r="P117" s="39" t="n">
        <v>18</v>
      </c>
      <c r="Q117" s="37" t="n">
        <f aca="false">P117-O117</f>
        <v>0</v>
      </c>
      <c r="R117" s="68" t="n">
        <v>0</v>
      </c>
      <c r="S117" s="39" t="n">
        <v>0</v>
      </c>
      <c r="T117" s="37" t="n">
        <f aca="false">S117-R117</f>
        <v>0</v>
      </c>
      <c r="U117" s="67" t="n">
        <v>0</v>
      </c>
      <c r="V117" s="36" t="n">
        <v>0</v>
      </c>
      <c r="W117" s="37" t="n">
        <f aca="false">V117-U117</f>
        <v>0</v>
      </c>
      <c r="X117" s="73" t="n">
        <v>509</v>
      </c>
      <c r="Y117" s="74" t="n">
        <v>560</v>
      </c>
      <c r="Z117" s="37" t="n">
        <f aca="false">Y117-X117</f>
        <v>51</v>
      </c>
      <c r="AA117" s="67" t="n">
        <v>46</v>
      </c>
      <c r="AB117" s="36" t="n">
        <v>55</v>
      </c>
      <c r="AC117" s="37" t="n">
        <f aca="false">AB117-AA117</f>
        <v>9</v>
      </c>
      <c r="AD117" s="67" t="n">
        <v>555</v>
      </c>
      <c r="AE117" s="36" t="n">
        <v>615</v>
      </c>
      <c r="AF117" s="37" t="n">
        <f aca="false">AE117-AD117</f>
        <v>60</v>
      </c>
      <c r="AG117" s="40" t="n">
        <v>6.5</v>
      </c>
      <c r="AH117" s="69" t="n">
        <f aca="false">AG117*1250</f>
        <v>8125</v>
      </c>
      <c r="AI117" s="42" t="n">
        <v>486</v>
      </c>
      <c r="AJ117" s="42" t="n">
        <v>18</v>
      </c>
      <c r="AK117" s="43" t="n">
        <v>530</v>
      </c>
      <c r="AL117" s="43" t="n">
        <v>20</v>
      </c>
      <c r="AM117" s="44" t="n">
        <f aca="false">AD117/AI117</f>
        <v>1.14197530864198</v>
      </c>
      <c r="AN117" s="45" t="n">
        <f aca="false">AE117/AK117</f>
        <v>1.16037735849057</v>
      </c>
      <c r="AO117" s="46" t="n">
        <f aca="false">AN117-AM117</f>
        <v>0.0184020498485908</v>
      </c>
    </row>
    <row r="118" customFormat="false" ht="28.8" hidden="false" customHeight="false" outlineLevel="0" collapsed="false">
      <c r="A118" s="31" t="s">
        <v>146</v>
      </c>
      <c r="B118" s="32" t="s">
        <v>338</v>
      </c>
      <c r="C118" s="33" t="s">
        <v>125</v>
      </c>
      <c r="D118" s="34" t="s">
        <v>339</v>
      </c>
      <c r="E118" s="67" t="n">
        <v>520</v>
      </c>
      <c r="F118" s="36" t="n">
        <v>515</v>
      </c>
      <c r="G118" s="37" t="n">
        <f aca="false">F118-E118</f>
        <v>-5</v>
      </c>
      <c r="H118" s="67" t="n">
        <v>87</v>
      </c>
      <c r="I118" s="36" t="n">
        <v>87</v>
      </c>
      <c r="J118" s="37" t="n">
        <f aca="false">I118-H118</f>
        <v>0</v>
      </c>
      <c r="K118" s="67" t="n">
        <v>42</v>
      </c>
      <c r="L118" s="36" t="n">
        <v>17</v>
      </c>
      <c r="M118" s="36" t="n">
        <v>20</v>
      </c>
      <c r="N118" s="37" t="n">
        <f aca="false">(L118+M118)-K118</f>
        <v>-5</v>
      </c>
      <c r="O118" s="68" t="n">
        <v>21</v>
      </c>
      <c r="P118" s="39" t="n">
        <v>21</v>
      </c>
      <c r="Q118" s="37" t="n">
        <f aca="false">P118-O118</f>
        <v>0</v>
      </c>
      <c r="R118" s="68" t="n">
        <v>18</v>
      </c>
      <c r="S118" s="39" t="n">
        <v>18</v>
      </c>
      <c r="T118" s="37" t="n">
        <f aca="false">S118-R118</f>
        <v>0</v>
      </c>
      <c r="U118" s="67" t="n">
        <v>0</v>
      </c>
      <c r="V118" s="36" t="n">
        <v>0</v>
      </c>
      <c r="W118" s="37" t="n">
        <f aca="false">V118-U118</f>
        <v>0</v>
      </c>
      <c r="X118" s="73" t="n">
        <v>652</v>
      </c>
      <c r="Y118" s="74" t="n">
        <v>649</v>
      </c>
      <c r="Z118" s="37" t="n">
        <f aca="false">Y118-X118</f>
        <v>-3</v>
      </c>
      <c r="AA118" s="67" t="n">
        <v>94.9</v>
      </c>
      <c r="AB118" s="36" t="n">
        <v>87.9</v>
      </c>
      <c r="AC118" s="37" t="n">
        <f aca="false">AB118-AA118</f>
        <v>-7</v>
      </c>
      <c r="AD118" s="67" t="n">
        <v>746.9</v>
      </c>
      <c r="AE118" s="36" t="n">
        <v>736.9</v>
      </c>
      <c r="AF118" s="37" t="n">
        <f aca="false">AE118-AD118</f>
        <v>-10</v>
      </c>
      <c r="AG118" s="40" t="n">
        <v>10.25</v>
      </c>
      <c r="AH118" s="69" t="n">
        <f aca="false">AG118*1250</f>
        <v>12812.5</v>
      </c>
      <c r="AI118" s="42" t="n">
        <v>435</v>
      </c>
      <c r="AJ118" s="42" t="n">
        <v>20</v>
      </c>
      <c r="AK118" s="43" t="n">
        <v>434</v>
      </c>
      <c r="AL118" s="43" t="n">
        <v>20</v>
      </c>
      <c r="AM118" s="44" t="n">
        <f aca="false">AD118/AI118</f>
        <v>1.71701149425287</v>
      </c>
      <c r="AN118" s="45" t="n">
        <f aca="false">AE118/AK118</f>
        <v>1.69792626728111</v>
      </c>
      <c r="AO118" s="48" t="n">
        <f aca="false">AN118-AM118</f>
        <v>-0.0190852269717676</v>
      </c>
    </row>
    <row r="119" customFormat="false" ht="28.8" hidden="false" customHeight="false" outlineLevel="0" collapsed="false">
      <c r="A119" s="31" t="s">
        <v>42</v>
      </c>
      <c r="B119" s="32" t="s">
        <v>340</v>
      </c>
      <c r="C119" s="33" t="s">
        <v>341</v>
      </c>
      <c r="D119" s="34" t="s">
        <v>339</v>
      </c>
      <c r="E119" s="67" t="n">
        <v>572</v>
      </c>
      <c r="F119" s="36" t="n">
        <v>592</v>
      </c>
      <c r="G119" s="37" t="n">
        <f aca="false">F119-E119</f>
        <v>20</v>
      </c>
      <c r="H119" s="67" t="n">
        <v>78</v>
      </c>
      <c r="I119" s="36" t="n">
        <v>81</v>
      </c>
      <c r="J119" s="37" t="n">
        <f aca="false">I119-H119</f>
        <v>3</v>
      </c>
      <c r="K119" s="67" t="n">
        <v>14</v>
      </c>
      <c r="L119" s="36" t="n">
        <v>17</v>
      </c>
      <c r="M119" s="36" t="n">
        <v>0</v>
      </c>
      <c r="N119" s="37" t="n">
        <f aca="false">(L119+M119)-K119</f>
        <v>3</v>
      </c>
      <c r="O119" s="68" t="n">
        <v>21</v>
      </c>
      <c r="P119" s="39" t="n">
        <v>21</v>
      </c>
      <c r="Q119" s="37" t="n">
        <f aca="false">P119-O119</f>
        <v>0</v>
      </c>
      <c r="R119" s="68" t="n">
        <v>0</v>
      </c>
      <c r="S119" s="39" t="n">
        <v>0</v>
      </c>
      <c r="T119" s="37" t="n">
        <f aca="false">S119-R119</f>
        <v>0</v>
      </c>
      <c r="U119" s="67" t="n">
        <v>0</v>
      </c>
      <c r="V119" s="36" t="n">
        <v>0</v>
      </c>
      <c r="W119" s="37" t="n">
        <f aca="false">V119-U119</f>
        <v>0</v>
      </c>
      <c r="X119" s="73" t="n">
        <v>627</v>
      </c>
      <c r="Y119" s="74" t="n">
        <v>647</v>
      </c>
      <c r="Z119" s="37" t="n">
        <f aca="false">Y119-X119</f>
        <v>20</v>
      </c>
      <c r="AA119" s="67" t="n">
        <v>58</v>
      </c>
      <c r="AB119" s="36" t="n">
        <v>64</v>
      </c>
      <c r="AC119" s="37" t="n">
        <f aca="false">AB119-AA119</f>
        <v>6</v>
      </c>
      <c r="AD119" s="67" t="n">
        <v>685</v>
      </c>
      <c r="AE119" s="36" t="n">
        <v>711</v>
      </c>
      <c r="AF119" s="37" t="n">
        <f aca="false">AE119-AD119</f>
        <v>26</v>
      </c>
      <c r="AG119" s="40" t="n">
        <v>9.75</v>
      </c>
      <c r="AH119" s="69" t="n">
        <f aca="false">AG119*1250</f>
        <v>12187.5</v>
      </c>
      <c r="AI119" s="42" t="n">
        <v>519</v>
      </c>
      <c r="AJ119" s="42" t="n">
        <v>22</v>
      </c>
      <c r="AK119" s="43" t="n">
        <v>555</v>
      </c>
      <c r="AL119" s="43" t="n">
        <v>23</v>
      </c>
      <c r="AM119" s="44" t="n">
        <f aca="false">AD119/AI119</f>
        <v>1.31984585741811</v>
      </c>
      <c r="AN119" s="45" t="n">
        <f aca="false">AE119/AK119</f>
        <v>1.28108108108108</v>
      </c>
      <c r="AO119" s="48" t="n">
        <f aca="false">AN119-AM119</f>
        <v>-0.0387647763370307</v>
      </c>
    </row>
    <row r="120" customFormat="false" ht="28.8" hidden="false" customHeight="false" outlineLevel="0" collapsed="false">
      <c r="A120" s="31"/>
      <c r="B120" s="32" t="s">
        <v>342</v>
      </c>
      <c r="C120" s="33" t="s">
        <v>343</v>
      </c>
      <c r="D120" s="34" t="s">
        <v>339</v>
      </c>
      <c r="E120" s="67" t="n">
        <v>650</v>
      </c>
      <c r="F120" s="36" t="n">
        <v>618</v>
      </c>
      <c r="G120" s="37" t="n">
        <f aca="false">F120-E120</f>
        <v>-32</v>
      </c>
      <c r="H120" s="67" t="n">
        <v>91</v>
      </c>
      <c r="I120" s="36" t="n">
        <v>88</v>
      </c>
      <c r="J120" s="37" t="n">
        <f aca="false">I120-H120</f>
        <v>-3</v>
      </c>
      <c r="K120" s="67" t="n">
        <v>0</v>
      </c>
      <c r="L120" s="36" t="n">
        <v>17</v>
      </c>
      <c r="M120" s="36" t="n">
        <v>0</v>
      </c>
      <c r="N120" s="37" t="n">
        <f aca="false">(L120+M120)-K120</f>
        <v>17</v>
      </c>
      <c r="O120" s="68" t="n">
        <v>21</v>
      </c>
      <c r="P120" s="39" t="n">
        <v>21</v>
      </c>
      <c r="Q120" s="37" t="n">
        <f aca="false">P120-O120</f>
        <v>0</v>
      </c>
      <c r="R120" s="68" t="n">
        <v>18</v>
      </c>
      <c r="S120" s="39" t="n">
        <v>18</v>
      </c>
      <c r="T120" s="37" t="n">
        <f aca="false">S120-R120</f>
        <v>0</v>
      </c>
      <c r="U120" s="67" t="n">
        <v>0</v>
      </c>
      <c r="V120" s="36" t="n">
        <v>0</v>
      </c>
      <c r="W120" s="37" t="n">
        <f aca="false">V120-U120</f>
        <v>0</v>
      </c>
      <c r="X120" s="73" t="n">
        <v>716</v>
      </c>
      <c r="Y120" s="74" t="n">
        <v>695</v>
      </c>
      <c r="Z120" s="37" t="n">
        <f aca="false">Y120-X120</f>
        <v>-21</v>
      </c>
      <c r="AA120" s="67" t="n">
        <v>64</v>
      </c>
      <c r="AB120" s="36" t="n">
        <v>67</v>
      </c>
      <c r="AC120" s="37" t="n">
        <f aca="false">AB120-AA120</f>
        <v>3</v>
      </c>
      <c r="AD120" s="67" t="n">
        <v>780</v>
      </c>
      <c r="AE120" s="36" t="n">
        <v>762</v>
      </c>
      <c r="AF120" s="37" t="n">
        <f aca="false">AE120-AD120</f>
        <v>-18</v>
      </c>
      <c r="AG120" s="40" t="n">
        <v>7.75</v>
      </c>
      <c r="AH120" s="69" t="n">
        <f aca="false">AG120*1250</f>
        <v>9687.5</v>
      </c>
      <c r="AI120" s="42" t="n">
        <v>708</v>
      </c>
      <c r="AJ120" s="42" t="n">
        <v>25</v>
      </c>
      <c r="AK120" s="43" t="n">
        <v>687</v>
      </c>
      <c r="AL120" s="43" t="n">
        <v>24</v>
      </c>
      <c r="AM120" s="44" t="n">
        <f aca="false">AD120/AI120</f>
        <v>1.10169491525424</v>
      </c>
      <c r="AN120" s="45" t="n">
        <f aca="false">AE120/AK120</f>
        <v>1.10917030567686</v>
      </c>
      <c r="AO120" s="46" t="n">
        <f aca="false">AN120-AM120</f>
        <v>0.00747539042261858</v>
      </c>
    </row>
    <row r="121" customFormat="false" ht="28.8" hidden="false" customHeight="false" outlineLevel="0" collapsed="false">
      <c r="A121" s="31"/>
      <c r="B121" s="32" t="s">
        <v>344</v>
      </c>
      <c r="C121" s="33" t="s">
        <v>345</v>
      </c>
      <c r="D121" s="34" t="s">
        <v>346</v>
      </c>
      <c r="E121" s="67" t="n">
        <v>468</v>
      </c>
      <c r="F121" s="36" t="n">
        <v>463</v>
      </c>
      <c r="G121" s="37" t="n">
        <f aca="false">F121-E121</f>
        <v>-5</v>
      </c>
      <c r="H121" s="67" t="n">
        <v>65</v>
      </c>
      <c r="I121" s="36" t="n">
        <v>65</v>
      </c>
      <c r="J121" s="37" t="n">
        <f aca="false">I121-H121</f>
        <v>0</v>
      </c>
      <c r="K121" s="67" t="n">
        <v>0</v>
      </c>
      <c r="L121" s="36" t="n">
        <v>8</v>
      </c>
      <c r="M121" s="36" t="n">
        <v>0</v>
      </c>
      <c r="N121" s="37" t="n">
        <f aca="false">(L121+M121)-K121</f>
        <v>8</v>
      </c>
      <c r="O121" s="68" t="n">
        <v>20</v>
      </c>
      <c r="P121" s="39" t="n">
        <v>20</v>
      </c>
      <c r="Q121" s="37" t="n">
        <f aca="false">P121-O121</f>
        <v>0</v>
      </c>
      <c r="R121" s="68" t="n">
        <v>0</v>
      </c>
      <c r="S121" s="39" t="n">
        <v>0</v>
      </c>
      <c r="T121" s="37" t="n">
        <f aca="false">S121-R121</f>
        <v>0</v>
      </c>
      <c r="U121" s="67" t="n">
        <v>0</v>
      </c>
      <c r="V121" s="36" t="n">
        <v>0</v>
      </c>
      <c r="W121" s="37" t="n">
        <f aca="false">V121-U121</f>
        <v>0</v>
      </c>
      <c r="X121" s="73" t="n">
        <v>507</v>
      </c>
      <c r="Y121" s="74" t="n">
        <v>506</v>
      </c>
      <c r="Z121" s="37" t="n">
        <f aca="false">Y121-X121</f>
        <v>-1</v>
      </c>
      <c r="AA121" s="67" t="n">
        <v>46</v>
      </c>
      <c r="AB121" s="36" t="n">
        <v>50</v>
      </c>
      <c r="AC121" s="37" t="n">
        <f aca="false">AB121-AA121</f>
        <v>4</v>
      </c>
      <c r="AD121" s="67" t="n">
        <v>553</v>
      </c>
      <c r="AE121" s="36" t="n">
        <v>556</v>
      </c>
      <c r="AF121" s="37" t="n">
        <f aca="false">AE121-AD121</f>
        <v>3</v>
      </c>
      <c r="AG121" s="40" t="n">
        <v>6.5</v>
      </c>
      <c r="AH121" s="69" t="n">
        <f aca="false">AG121*1250</f>
        <v>8125</v>
      </c>
      <c r="AI121" s="42" t="n">
        <v>507</v>
      </c>
      <c r="AJ121" s="42" t="n">
        <v>18</v>
      </c>
      <c r="AK121" s="43" t="n">
        <v>484</v>
      </c>
      <c r="AL121" s="43" t="n">
        <v>18</v>
      </c>
      <c r="AM121" s="44" t="n">
        <f aca="false">AD121/AI121</f>
        <v>1.09072978303748</v>
      </c>
      <c r="AN121" s="45" t="n">
        <f aca="false">AE121/AK121</f>
        <v>1.14876033057851</v>
      </c>
      <c r="AO121" s="46" t="n">
        <f aca="false">AN121-AM121</f>
        <v>0.058030547541037</v>
      </c>
    </row>
    <row r="122" customFormat="false" ht="26.8" hidden="false" customHeight="false" outlineLevel="0" collapsed="false">
      <c r="D122" s="55" t="s">
        <v>250</v>
      </c>
      <c r="E122" s="56" t="n">
        <f aca="false">SUM(E89:E121)</f>
        <v>17914</v>
      </c>
      <c r="F122" s="57" t="n">
        <f aca="false">SUM(F89:F121)</f>
        <v>17792</v>
      </c>
      <c r="G122" s="37" t="n">
        <f aca="false">F122-E122</f>
        <v>-122</v>
      </c>
      <c r="H122" s="56" t="n">
        <f aca="false">SUM(H89:H121)</f>
        <v>2562.5</v>
      </c>
      <c r="I122" s="57" t="n">
        <f aca="false">SUM(I89:I121)</f>
        <v>2570</v>
      </c>
      <c r="J122" s="37" t="n">
        <f aca="false">I122-H122</f>
        <v>7.5</v>
      </c>
      <c r="K122" s="56" t="n">
        <f aca="false">SUM(K89:K121)</f>
        <v>63</v>
      </c>
      <c r="L122" s="57" t="n">
        <f aca="false">SUM(L89:L121)</f>
        <v>435</v>
      </c>
      <c r="M122" s="57" t="n">
        <f aca="false">SUM(M89:M121)</f>
        <v>20</v>
      </c>
      <c r="N122" s="37" t="n">
        <f aca="false">(L122+M122)-K122</f>
        <v>392</v>
      </c>
      <c r="O122" s="56" t="n">
        <f aca="false">SUM(O89:O121)</f>
        <v>569</v>
      </c>
      <c r="P122" s="57" t="n">
        <f aca="false">SUM(P89:P121)</f>
        <v>587</v>
      </c>
      <c r="Q122" s="37" t="n">
        <f aca="false">P122-O122</f>
        <v>18</v>
      </c>
      <c r="R122" s="56" t="n">
        <f aca="false">SUM(R89:R121)</f>
        <v>72</v>
      </c>
      <c r="S122" s="57" t="n">
        <f aca="false">SUM(S89:S121)</f>
        <v>72</v>
      </c>
      <c r="T122" s="37" t="n">
        <f aca="false">S122-R122</f>
        <v>0</v>
      </c>
      <c r="U122" s="56" t="n">
        <f aca="false">SUM(U89:U121)</f>
        <v>0</v>
      </c>
      <c r="V122" s="57" t="n">
        <f aca="false">SUM(V89:V121)</f>
        <v>0</v>
      </c>
      <c r="W122" s="37" t="n">
        <f aca="false">V122-U122</f>
        <v>0</v>
      </c>
      <c r="X122" s="76" t="n">
        <f aca="false">SUM(X89:X121)</f>
        <v>19427.5</v>
      </c>
      <c r="Y122" s="77" t="n">
        <f aca="false">SUM(Y89:Y121)</f>
        <v>19622</v>
      </c>
      <c r="Z122" s="37" t="n">
        <f aca="false">Y122-X122</f>
        <v>194.5</v>
      </c>
      <c r="AA122" s="56" t="n">
        <f aca="false">SUM(AA89:AA121)</f>
        <v>1811.9</v>
      </c>
      <c r="AB122" s="57" t="n">
        <f aca="false">SUM(AB89:AB121)</f>
        <v>1912.9</v>
      </c>
      <c r="AC122" s="37" t="n">
        <f aca="false">AB122-AA122</f>
        <v>101</v>
      </c>
      <c r="AD122" s="56" t="n">
        <f aca="false">SUM(AD89:AD121)</f>
        <v>21239.4</v>
      </c>
      <c r="AE122" s="57" t="n">
        <f aca="false">SUM(AE89:AE121)</f>
        <v>21534.9</v>
      </c>
      <c r="AF122" s="37" t="n">
        <f aca="false">AE122-AD122</f>
        <v>295.5</v>
      </c>
      <c r="AG122" s="60" t="n">
        <f aca="false">SUM(AG89:AG121)</f>
        <v>213.75</v>
      </c>
      <c r="AH122" s="78" t="n">
        <f aca="false">SUM(AH89:AH121)</f>
        <v>267187.5</v>
      </c>
      <c r="AI122" s="79" t="n">
        <v>18846</v>
      </c>
      <c r="AJ122" s="79" t="n">
        <v>689</v>
      </c>
      <c r="AK122" s="80" t="n">
        <v>18689</v>
      </c>
      <c r="AL122" s="80" t="n">
        <v>691</v>
      </c>
      <c r="AM122" s="44" t="n">
        <f aca="false">AD122/AI122</f>
        <v>1.12699777141038</v>
      </c>
      <c r="AN122" s="45" t="n">
        <f aca="false">AE122/AK122</f>
        <v>1.15227674032854</v>
      </c>
      <c r="AO122" s="46" t="n">
        <f aca="false">AN122-AM122</f>
        <v>0.0252789689181567</v>
      </c>
    </row>
    <row r="123" customFormat="false" ht="26.8" hidden="false" customHeight="false" outlineLevel="0" collapsed="false">
      <c r="D123" s="55"/>
      <c r="E123" s="0"/>
      <c r="F123" s="0"/>
      <c r="G123" s="0"/>
      <c r="H123" s="0"/>
      <c r="I123" s="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81"/>
      <c r="AJ123" s="81"/>
      <c r="AK123" s="82"/>
      <c r="AL123" s="82"/>
      <c r="AM123" s="64"/>
      <c r="AN123" s="45"/>
      <c r="AO123" s="46"/>
    </row>
    <row r="124" customFormat="false" ht="26.8" hidden="false" customHeight="false" outlineLevel="0" collapsed="false">
      <c r="D124" s="55" t="s">
        <v>347</v>
      </c>
      <c r="E124" s="56" t="n">
        <f aca="false">E122+E86</f>
        <v>63856</v>
      </c>
      <c r="F124" s="57" t="n">
        <f aca="false">F122+F86</f>
        <v>63183</v>
      </c>
      <c r="G124" s="37" t="n">
        <f aca="false">F124-E124</f>
        <v>-673</v>
      </c>
      <c r="H124" s="56" t="n">
        <f aca="false">H122+H86</f>
        <v>9393.5</v>
      </c>
      <c r="I124" s="57" t="n">
        <f aca="false">I122+I86</f>
        <v>9430</v>
      </c>
      <c r="J124" s="37" t="n">
        <f aca="false">I124-H124</f>
        <v>36.5</v>
      </c>
      <c r="K124" s="56" t="n">
        <f aca="false">K122+K86</f>
        <v>1199.5</v>
      </c>
      <c r="L124" s="57" t="n">
        <f aca="false">L122+L86</f>
        <v>1975</v>
      </c>
      <c r="M124" s="57" t="n">
        <f aca="false">M122+M86</f>
        <v>391.5</v>
      </c>
      <c r="N124" s="37" t="n">
        <f aca="false">(L124+M124)-K124</f>
        <v>1167</v>
      </c>
      <c r="O124" s="56" t="n">
        <f aca="false">O122+O86</f>
        <v>2211</v>
      </c>
      <c r="P124" s="57" t="n">
        <f aca="false">P122+P86</f>
        <v>2229</v>
      </c>
      <c r="Q124" s="37" t="n">
        <f aca="false">P124-O124</f>
        <v>18</v>
      </c>
      <c r="R124" s="56" t="n">
        <f aca="false">R122+R86</f>
        <v>846</v>
      </c>
      <c r="S124" s="57" t="n">
        <f aca="false">S122+S86</f>
        <v>864</v>
      </c>
      <c r="T124" s="37" t="n">
        <f aca="false">S124-R124</f>
        <v>18</v>
      </c>
      <c r="U124" s="56" t="n">
        <f aca="false">U122+U86</f>
        <v>165</v>
      </c>
      <c r="V124" s="57" t="n">
        <f aca="false">V122+V86</f>
        <v>165</v>
      </c>
      <c r="W124" s="37" t="n">
        <f aca="false">V124-U124</f>
        <v>0</v>
      </c>
      <c r="X124" s="76" t="n">
        <f aca="false">X122+X86</f>
        <v>71956.5</v>
      </c>
      <c r="Y124" s="83" t="n">
        <f aca="false">Y122+Y86</f>
        <v>72228.5</v>
      </c>
      <c r="Z124" s="37" t="n">
        <f aca="false">Y124-X124</f>
        <v>272</v>
      </c>
      <c r="AA124" s="56" t="n">
        <f aca="false">AA122+AA86</f>
        <v>6953.7</v>
      </c>
      <c r="AB124" s="57" t="n">
        <f aca="false">AB122+AB86</f>
        <v>7217.7</v>
      </c>
      <c r="AC124" s="37" t="n">
        <f aca="false">AB124-AA124</f>
        <v>264</v>
      </c>
      <c r="AD124" s="76" t="n">
        <f aca="false">AD122+AD86</f>
        <v>78910.2</v>
      </c>
      <c r="AE124" s="83" t="n">
        <f aca="false">AE122+AE86</f>
        <v>79446.2</v>
      </c>
      <c r="AF124" s="37" t="n">
        <f aca="false">AE124-AD124</f>
        <v>536</v>
      </c>
      <c r="AG124" s="60" t="n">
        <f aca="false">AG122+AG86</f>
        <v>864.75</v>
      </c>
      <c r="AH124" s="78" t="n">
        <f aca="false">AH122+AH86</f>
        <v>1080937.5</v>
      </c>
      <c r="AI124" s="84" t="n">
        <v>64723</v>
      </c>
      <c r="AJ124" s="85" t="n">
        <v>2456</v>
      </c>
      <c r="AK124" s="86" t="n">
        <v>63988</v>
      </c>
      <c r="AL124" s="87" t="n">
        <v>2454</v>
      </c>
      <c r="AM124" s="44" t="n">
        <f aca="false">AD124/AI124</f>
        <v>1.21919873924262</v>
      </c>
      <c r="AN124" s="45" t="n">
        <f aca="false">AE124/AK124</f>
        <v>1.24157967118835</v>
      </c>
      <c r="AO124" s="46" t="n">
        <f aca="false">AN124-AM124</f>
        <v>0.0223809319457293</v>
      </c>
    </row>
    <row r="125" customFormat="false" ht="12.8" hidden="false" customHeight="false" outlineLevel="0" collapsed="false">
      <c r="E125" s="0"/>
      <c r="F125" s="0"/>
      <c r="G125" s="0"/>
      <c r="H125" s="0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</row>
    <row r="126" customFormat="false" ht="35.95" hidden="false" customHeight="false" outlineLevel="0" collapsed="false">
      <c r="D126" s="88" t="s">
        <v>348</v>
      </c>
      <c r="E126" s="89" t="n">
        <f aca="false">X124/AA124</f>
        <v>10.3479442598904</v>
      </c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</row>
    <row r="127" customFormat="false" ht="35.95" hidden="false" customHeight="false" outlineLevel="0" collapsed="false">
      <c r="D127" s="88" t="s">
        <v>349</v>
      </c>
      <c r="E127" s="89" t="n">
        <f aca="false">Y124/AB124</f>
        <v>10.0071352369869</v>
      </c>
      <c r="F127" s="0"/>
      <c r="G127" s="0"/>
      <c r="H127" s="0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</row>
    <row r="128" customFormat="false" ht="12.8" hidden="false" customHeight="false" outlineLevel="0" collapsed="false"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</row>
    <row r="129" customFormat="false" ht="12.8" hidden="false" customHeight="false" outlineLevel="0" collapsed="false">
      <c r="E129" s="0"/>
      <c r="F129" s="0"/>
      <c r="G129" s="0"/>
      <c r="H129" s="0"/>
      <c r="I129" s="0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</row>
    <row r="130" customFormat="false" ht="12.8" hidden="false" customHeight="false" outlineLevel="0" collapsed="false"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</row>
    <row r="131" customFormat="false" ht="12.8" hidden="false" customHeight="false" outlineLevel="0" collapsed="false">
      <c r="E131" s="0"/>
      <c r="F131" s="0"/>
      <c r="G131" s="0"/>
      <c r="H131" s="0"/>
      <c r="I131" s="0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</row>
    <row r="132" customFormat="false" ht="12.8" hidden="false" customHeight="false" outlineLevel="0" collapsed="false">
      <c r="E132" s="0"/>
      <c r="F132" s="0"/>
      <c r="G132" s="0"/>
      <c r="H132" s="0"/>
      <c r="I132" s="0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</row>
    <row r="133" customFormat="false" ht="12.8" hidden="false" customHeight="false" outlineLevel="0" collapsed="false">
      <c r="E133" s="0"/>
      <c r="F133" s="0"/>
      <c r="G133" s="0"/>
      <c r="H133" s="0"/>
      <c r="I133" s="0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</row>
    <row r="134" customFormat="false" ht="12.8" hidden="false" customHeight="false" outlineLevel="0" collapsed="false">
      <c r="E134" s="0"/>
      <c r="F134" s="0"/>
      <c r="G134" s="0"/>
      <c r="H134" s="0"/>
      <c r="I134" s="0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</row>
    <row r="135" customFormat="false" ht="12.8" hidden="false" customHeight="false" outlineLevel="0" collapsed="false">
      <c r="E135" s="0"/>
      <c r="F135" s="0"/>
      <c r="G135" s="0"/>
      <c r="H135" s="0"/>
      <c r="I135" s="0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</row>
    <row r="136" customFormat="false" ht="12.8" hidden="false" customHeight="false" outlineLevel="0" collapsed="false">
      <c r="E136" s="0"/>
      <c r="F136" s="0"/>
      <c r="G136" s="0"/>
      <c r="H136" s="0"/>
      <c r="I136" s="0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</row>
    <row r="137" customFormat="false" ht="12.8" hidden="false" customHeight="false" outlineLevel="0" collapsed="false">
      <c r="E137" s="0"/>
      <c r="F137" s="0"/>
      <c r="G137" s="0"/>
      <c r="H137" s="0"/>
      <c r="I137" s="0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</row>
    <row r="138" customFormat="false" ht="12.8" hidden="false" customHeight="false" outlineLevel="0" collapsed="false">
      <c r="E138" s="0"/>
      <c r="F138" s="0"/>
      <c r="G138" s="0"/>
      <c r="H138" s="0"/>
      <c r="I138" s="0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</row>
    <row r="139" customFormat="false" ht="12.8" hidden="false" customHeight="false" outlineLevel="0" collapsed="false">
      <c r="E139" s="0"/>
      <c r="F139" s="0"/>
      <c r="G139" s="0"/>
      <c r="H139" s="0"/>
      <c r="I139" s="0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</row>
    <row r="140" customFormat="false" ht="12.8" hidden="false" customHeight="false" outlineLevel="0" collapsed="false">
      <c r="E140" s="0"/>
      <c r="F140" s="0"/>
      <c r="G140" s="0"/>
      <c r="H140" s="0"/>
      <c r="I140" s="0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</row>
    <row r="141" customFormat="false" ht="12.8" hidden="false" customHeight="false" outlineLevel="0" collapsed="false">
      <c r="E141" s="0"/>
      <c r="F141" s="0"/>
      <c r="G141" s="0"/>
      <c r="H141" s="0"/>
      <c r="I141" s="0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</row>
    <row r="142" customFormat="false" ht="12.8" hidden="false" customHeight="false" outlineLevel="0" collapsed="false">
      <c r="E142" s="0"/>
      <c r="F142" s="0"/>
      <c r="G142" s="0"/>
      <c r="H142" s="0"/>
      <c r="I142" s="0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</row>
    <row r="143" customFormat="false" ht="12.8" hidden="false" customHeight="false" outlineLevel="0" collapsed="false">
      <c r="E143" s="0"/>
      <c r="F143" s="0"/>
      <c r="G143" s="0"/>
      <c r="H143" s="0"/>
      <c r="I143" s="0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</row>
    <row r="144" customFormat="false" ht="12.8" hidden="false" customHeight="false" outlineLevel="0" collapsed="false">
      <c r="E144" s="0"/>
      <c r="F144" s="0"/>
      <c r="G144" s="0"/>
      <c r="H144" s="0"/>
      <c r="I144" s="0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</row>
    <row r="145" customFormat="false" ht="12.8" hidden="false" customHeight="false" outlineLevel="0" collapsed="false">
      <c r="E145" s="0"/>
      <c r="F145" s="0"/>
      <c r="G145" s="0"/>
      <c r="H145" s="0"/>
      <c r="I145" s="0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</row>
    <row r="146" customFormat="false" ht="12.8" hidden="false" customHeight="false" outlineLevel="0" collapsed="false">
      <c r="E146" s="0"/>
      <c r="F146" s="0"/>
      <c r="G146" s="0"/>
      <c r="H146" s="0"/>
      <c r="I146" s="0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</row>
    <row r="147" customFormat="false" ht="12.8" hidden="false" customHeight="false" outlineLevel="0" collapsed="false">
      <c r="E147" s="0"/>
      <c r="F147" s="0"/>
      <c r="G147" s="0"/>
      <c r="H147" s="0"/>
      <c r="I147" s="0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</row>
    <row r="148" customFormat="false" ht="12.8" hidden="false" customHeight="false" outlineLevel="0" collapsed="false">
      <c r="E148" s="0"/>
      <c r="F148" s="0"/>
      <c r="G148" s="0"/>
      <c r="H148" s="0"/>
      <c r="I148" s="0"/>
      <c r="J148" s="0"/>
      <c r="K148" s="0"/>
      <c r="L148" s="0"/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</row>
    <row r="149" customFormat="false" ht="12.8" hidden="false" customHeight="false" outlineLevel="0" collapsed="false">
      <c r="E149" s="0"/>
      <c r="F149" s="0"/>
      <c r="G149" s="0"/>
      <c r="H149" s="0"/>
      <c r="I149" s="0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</row>
    <row r="150" customFormat="false" ht="12.8" hidden="false" customHeight="false" outlineLevel="0" collapsed="false">
      <c r="E150" s="0"/>
      <c r="F150" s="0"/>
      <c r="G150" s="0"/>
      <c r="H150" s="0"/>
      <c r="I150" s="0"/>
      <c r="J150" s="0"/>
      <c r="K150" s="0"/>
      <c r="L150" s="0"/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</row>
    <row r="151" customFormat="false" ht="12.8" hidden="false" customHeight="false" outlineLevel="0" collapsed="false">
      <c r="E151" s="0"/>
      <c r="F151" s="0"/>
      <c r="G151" s="0"/>
      <c r="H151" s="0"/>
      <c r="I151" s="0"/>
      <c r="J151" s="0"/>
      <c r="K151" s="0"/>
      <c r="L151" s="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</row>
    <row r="152" customFormat="false" ht="12.8" hidden="false" customHeight="false" outlineLevel="0" collapsed="false">
      <c r="E152" s="0"/>
      <c r="F152" s="0"/>
      <c r="G152" s="0"/>
      <c r="H152" s="0"/>
      <c r="I152" s="0"/>
      <c r="J152" s="0"/>
      <c r="K152" s="0"/>
      <c r="L152" s="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</row>
    <row r="153" customFormat="false" ht="12.8" hidden="false" customHeight="false" outlineLevel="0" collapsed="false">
      <c r="E153" s="0"/>
      <c r="F153" s="0"/>
      <c r="G153" s="0"/>
      <c r="H153" s="0"/>
      <c r="I153" s="0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</row>
    <row r="154" customFormat="false" ht="12.8" hidden="false" customHeight="false" outlineLevel="0" collapsed="false">
      <c r="E154" s="0"/>
      <c r="F154" s="0"/>
      <c r="G154" s="0"/>
      <c r="H154" s="0"/>
      <c r="I154" s="0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</row>
    <row r="155" customFormat="false" ht="12.8" hidden="false" customHeight="false" outlineLevel="0" collapsed="false">
      <c r="E155" s="0"/>
      <c r="F155" s="0"/>
      <c r="G155" s="0"/>
      <c r="H155" s="0"/>
      <c r="I155" s="0"/>
      <c r="J155" s="0"/>
      <c r="K155" s="0"/>
      <c r="L155" s="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</row>
    <row r="156" customFormat="false" ht="12.8" hidden="false" customHeight="false" outlineLevel="0" collapsed="false">
      <c r="E156" s="0"/>
      <c r="F156" s="0"/>
      <c r="G156" s="0"/>
      <c r="H156" s="0"/>
      <c r="I156" s="0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</row>
    <row r="157" customFormat="false" ht="12.8" hidden="false" customHeight="false" outlineLevel="0" collapsed="false">
      <c r="E157" s="0"/>
      <c r="F157" s="0"/>
      <c r="G157" s="0"/>
      <c r="H157" s="0"/>
      <c r="I157" s="0"/>
      <c r="J157" s="0"/>
      <c r="K157" s="0"/>
      <c r="L157" s="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</row>
    <row r="158" customFormat="false" ht="12.8" hidden="false" customHeight="false" outlineLevel="0" collapsed="false">
      <c r="E158" s="0"/>
      <c r="F158" s="0"/>
      <c r="G158" s="0"/>
      <c r="H158" s="0"/>
      <c r="I158" s="0"/>
      <c r="J158" s="0"/>
      <c r="K158" s="0"/>
      <c r="L158" s="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</row>
    <row r="159" customFormat="false" ht="12.8" hidden="false" customHeight="false" outlineLevel="0" collapsed="false">
      <c r="E159" s="0"/>
      <c r="F159" s="0"/>
      <c r="G159" s="0"/>
      <c r="H159" s="0"/>
      <c r="I159" s="0"/>
      <c r="J159" s="0"/>
      <c r="K159" s="0"/>
      <c r="L159" s="0"/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</row>
    <row r="160" customFormat="false" ht="12.8" hidden="false" customHeight="false" outlineLevel="0" collapsed="false">
      <c r="E160" s="0"/>
      <c r="F160" s="0"/>
      <c r="G160" s="0"/>
      <c r="H160" s="0"/>
      <c r="I160" s="0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</row>
    <row r="161" customFormat="false" ht="12.8" hidden="false" customHeight="false" outlineLevel="0" collapsed="false">
      <c r="E161" s="0"/>
      <c r="F161" s="0"/>
      <c r="G161" s="0"/>
      <c r="H161" s="0"/>
      <c r="I161" s="0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</row>
    <row r="162" customFormat="false" ht="12.8" hidden="false" customHeight="false" outlineLevel="0" collapsed="false">
      <c r="E162" s="0"/>
      <c r="F162" s="0"/>
      <c r="G162" s="0"/>
      <c r="H162" s="0"/>
      <c r="I162" s="0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</row>
    <row r="163" customFormat="false" ht="12.8" hidden="false" customHeight="false" outlineLevel="0" collapsed="false">
      <c r="E163" s="0"/>
      <c r="F163" s="0"/>
      <c r="G163" s="0"/>
      <c r="H163" s="0"/>
      <c r="I163" s="0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</row>
    <row r="164" customFormat="false" ht="12.8" hidden="false" customHeight="false" outlineLevel="0" collapsed="false">
      <c r="E164" s="0"/>
      <c r="F164" s="0"/>
      <c r="G164" s="0"/>
      <c r="H164" s="0"/>
      <c r="I164" s="0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</row>
    <row r="165" customFormat="false" ht="12.8" hidden="false" customHeight="false" outlineLevel="0" collapsed="false">
      <c r="E165" s="0"/>
      <c r="F165" s="0"/>
      <c r="G165" s="0"/>
      <c r="H165" s="0"/>
      <c r="I165" s="0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</row>
    <row r="166" customFormat="false" ht="12.8" hidden="false" customHeight="false" outlineLevel="0" collapsed="false">
      <c r="E166" s="0"/>
      <c r="F166" s="0"/>
      <c r="G166" s="0"/>
      <c r="H166" s="0"/>
      <c r="I166" s="0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</row>
    <row r="167" customFormat="false" ht="12.8" hidden="false" customHeight="false" outlineLevel="0" collapsed="false">
      <c r="E167" s="0"/>
      <c r="F167" s="0"/>
      <c r="G167" s="0"/>
      <c r="H167" s="0"/>
      <c r="I167" s="0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</row>
    <row r="168" customFormat="false" ht="12.8" hidden="false" customHeight="false" outlineLevel="0" collapsed="false">
      <c r="E168" s="0"/>
      <c r="F168" s="0"/>
      <c r="G168" s="0"/>
      <c r="H168" s="0"/>
      <c r="I168" s="0"/>
      <c r="J168" s="0"/>
      <c r="K168" s="0"/>
      <c r="L168" s="0"/>
      <c r="M168" s="0"/>
      <c r="N168" s="0"/>
      <c r="O168" s="0"/>
      <c r="P168" s="0"/>
      <c r="Q168" s="0"/>
      <c r="R168" s="0"/>
      <c r="S168" s="0"/>
      <c r="T168" s="0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</row>
    <row r="169" customFormat="false" ht="12.8" hidden="false" customHeight="false" outlineLevel="0" collapsed="false">
      <c r="E169" s="0"/>
      <c r="F169" s="0"/>
      <c r="G169" s="0"/>
      <c r="H169" s="0"/>
      <c r="I169" s="0"/>
      <c r="J169" s="0"/>
      <c r="K169" s="0"/>
      <c r="L169" s="0"/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</row>
    <row r="170" customFormat="false" ht="12.8" hidden="false" customHeight="false" outlineLevel="0" collapsed="false">
      <c r="E170" s="0"/>
      <c r="F170" s="0"/>
      <c r="G170" s="0"/>
      <c r="H170" s="0"/>
      <c r="I170" s="0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</row>
    <row r="171" customFormat="false" ht="12.8" hidden="false" customHeight="false" outlineLevel="0" collapsed="false">
      <c r="E171" s="0"/>
      <c r="F171" s="0"/>
      <c r="G171" s="0"/>
      <c r="H171" s="0"/>
      <c r="I171" s="0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</row>
    <row r="172" customFormat="false" ht="12.8" hidden="false" customHeight="false" outlineLevel="0" collapsed="false">
      <c r="E172" s="0"/>
      <c r="F172" s="0"/>
      <c r="G172" s="0"/>
      <c r="H172" s="0"/>
      <c r="I172" s="0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</row>
    <row r="173" customFormat="false" ht="12.8" hidden="false" customHeight="false" outlineLevel="0" collapsed="false">
      <c r="E173" s="0"/>
      <c r="F173" s="0"/>
      <c r="G173" s="0"/>
      <c r="H173" s="0"/>
      <c r="I173" s="0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</row>
  </sheetData>
  <mergeCells count="4">
    <mergeCell ref="A2:C2"/>
    <mergeCell ref="AI2:AJ2"/>
    <mergeCell ref="AK2:AL2"/>
    <mergeCell ref="A88:B8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LibreOffice/7.0.3.1$MacOSX_X86_64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2023-01-14T10:20:41Z</dcterms:created>
  <dc:creator/>
  <dc:description/>
  <dc:language>fr-FR</dc:language>
  <cp:lastModifiedBy/>
  <dcterms:modified xsi:type="dcterms:W3CDTF">2024-01-23T23:34:11Z</dcterms:modified>
  <cp:revision>18</cp:revision>
  <dc:subject/>
  <dc:title/>
</cp:coreProperties>
</file>