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SASD (exCTSD)\2022-2023\20 janvier 2022\"/>
    </mc:Choice>
  </mc:AlternateContent>
  <bookViews>
    <workbookView xWindow="0" yWindow="0" windowWidth="28800" windowHeight="11700"/>
  </bookViews>
  <sheets>
    <sheet name="Recap LP pour CTSD" sheetId="1" r:id="rId1"/>
  </sheets>
  <definedNames>
    <definedName name="_xlnm._FilterDatabase" localSheetId="0" hidden="1">'Recap LP pour CTSD'!$A$1:$D$40</definedName>
    <definedName name="_xlnm.Print_Titles" localSheetId="0">'Recap LP pour CTSD'!$A:$D,'Recap LP pour CTSD'!$1:$2</definedName>
    <definedName name="_xlnm.Print_Area" localSheetId="0">'Recap LP pour CTSD'!$A:$R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1" l="1"/>
  <c r="X38" i="1"/>
  <c r="Y39" i="1"/>
  <c r="X39" i="1"/>
  <c r="X40" i="1"/>
  <c r="Y40" i="1"/>
  <c r="X3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W3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3" i="1"/>
  <c r="T40" i="1"/>
  <c r="S40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3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3" i="1"/>
  <c r="J15" i="1"/>
  <c r="J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3" i="1"/>
  <c r="R40" i="1" l="1"/>
  <c r="O40" i="1"/>
  <c r="P40" i="1" s="1"/>
  <c r="L40" i="1"/>
  <c r="M40" i="1" s="1"/>
  <c r="I40" i="1"/>
  <c r="J40" i="1" s="1"/>
  <c r="F40" i="1"/>
  <c r="G40" i="1" s="1"/>
</calcChain>
</file>

<file path=xl/sharedStrings.xml><?xml version="1.0" encoding="utf-8"?>
<sst xmlns="http://schemas.openxmlformats.org/spreadsheetml/2006/main" count="174" uniqueCount="125">
  <si>
    <t>CODE ETAB</t>
  </si>
  <si>
    <t>TYPE</t>
  </si>
  <si>
    <t>NOM</t>
  </si>
  <si>
    <t>VILLE</t>
  </si>
  <si>
    <t>LP</t>
  </si>
  <si>
    <t>SEP</t>
  </si>
  <si>
    <t>EREA</t>
  </si>
  <si>
    <t>RENE CASSIN</t>
  </si>
  <si>
    <t>0693809R</t>
  </si>
  <si>
    <t>AIGUERANDE</t>
  </si>
  <si>
    <t>BELLEVILLE</t>
  </si>
  <si>
    <t>0690008J</t>
  </si>
  <si>
    <t>GUSTAVE EIFFEL</t>
  </si>
  <si>
    <t>BRIGNAIS</t>
  </si>
  <si>
    <t>0690010L</t>
  </si>
  <si>
    <t>TONY GARNIER</t>
  </si>
  <si>
    <t>BRON</t>
  </si>
  <si>
    <t>0690105P</t>
  </si>
  <si>
    <t>EMILE BEJUIT (AUTOMOBILE)</t>
  </si>
  <si>
    <t>0692968B</t>
  </si>
  <si>
    <t>ANDRE CUZIN</t>
  </si>
  <si>
    <t>CALUIRE-ET-CUIRE</t>
  </si>
  <si>
    <t>0692516K</t>
  </si>
  <si>
    <t>FRANCOIS RABELAIS</t>
  </si>
  <si>
    <t>DARDILLY</t>
  </si>
  <si>
    <t>0694095B</t>
  </si>
  <si>
    <t>CHARLIE CHAPLIN</t>
  </si>
  <si>
    <t>DECINES-CHARPIEU</t>
  </si>
  <si>
    <t>0693095P</t>
  </si>
  <si>
    <t>FRANCOIS CEVERT</t>
  </si>
  <si>
    <t>ECULLY</t>
  </si>
  <si>
    <t>0690018V</t>
  </si>
  <si>
    <t>DANIELLE CASANOVA</t>
  </si>
  <si>
    <t>GIVORS</t>
  </si>
  <si>
    <t>0693200D</t>
  </si>
  <si>
    <t>ARAGON-PICASSO</t>
  </si>
  <si>
    <t>0690003D</t>
  </si>
  <si>
    <t>BARTHELEMY THIMONNIER</t>
  </si>
  <si>
    <t>L' ARBRESLE</t>
  </si>
  <si>
    <t>0690043X</t>
  </si>
  <si>
    <t>JACQUES DE FLESSELLES</t>
  </si>
  <si>
    <t>LYON 01</t>
  </si>
  <si>
    <t>0690048C</t>
  </si>
  <si>
    <t>DIDEROT</t>
  </si>
  <si>
    <t>0690125L</t>
  </si>
  <si>
    <t>CAMILLE CLAUDEL</t>
  </si>
  <si>
    <t>LYON 04</t>
  </si>
  <si>
    <t>0693909Z</t>
  </si>
  <si>
    <t>EDOUARD BRANLY</t>
  </si>
  <si>
    <t>LYON 05</t>
  </si>
  <si>
    <t>0690046A</t>
  </si>
  <si>
    <t>LOUISE LABE</t>
  </si>
  <si>
    <t>LYON 07</t>
  </si>
  <si>
    <t>0693487R</t>
  </si>
  <si>
    <t>HECTOR GUIMARD</t>
  </si>
  <si>
    <t>0690045Z</t>
  </si>
  <si>
    <t>JEAN LURCAT</t>
  </si>
  <si>
    <t>LYON 08</t>
  </si>
  <si>
    <t>0690092A</t>
  </si>
  <si>
    <t>DU 1ER FILM</t>
  </si>
  <si>
    <t>0690129R</t>
  </si>
  <si>
    <t>EDMOND LABBE</t>
  </si>
  <si>
    <t>OULLINS</t>
  </si>
  <si>
    <t>0690281F</t>
  </si>
  <si>
    <t>JOSEPH-MARIE JACQUARD</t>
  </si>
  <si>
    <t>0691626T</t>
  </si>
  <si>
    <t>GEORGES LAMARQUE</t>
  </si>
  <si>
    <t>RILLIEUX-LA-PAPE</t>
  </si>
  <si>
    <t>0692518M</t>
  </si>
  <si>
    <t>SERMENAZ</t>
  </si>
  <si>
    <t>0693094N</t>
  </si>
  <si>
    <t>FERNAND FOREST</t>
  </si>
  <si>
    <t>SAINT-PRIEST</t>
  </si>
  <si>
    <t>0690130S</t>
  </si>
  <si>
    <t>TARARE</t>
  </si>
  <si>
    <t>0692450N</t>
  </si>
  <si>
    <t>FRANCOIS MANSART</t>
  </si>
  <si>
    <t>THIZY</t>
  </si>
  <si>
    <t>0693045K</t>
  </si>
  <si>
    <t>LES CANUTS</t>
  </si>
  <si>
    <t>VAULX-EN-VELIN</t>
  </si>
  <si>
    <t>0690093B</t>
  </si>
  <si>
    <t>HELENE BOUCHER</t>
  </si>
  <si>
    <t>VENISSIEUX</t>
  </si>
  <si>
    <t>0692418D</t>
  </si>
  <si>
    <t>MARC SEGUIN</t>
  </si>
  <si>
    <t>0694210B</t>
  </si>
  <si>
    <t>JACQUES BREL</t>
  </si>
  <si>
    <t>0693770Y</t>
  </si>
  <si>
    <t>CLAUDE BERNARD</t>
  </si>
  <si>
    <t>VILLEFRANCHE-SUR-SAONE</t>
  </si>
  <si>
    <t>0693857T</t>
  </si>
  <si>
    <t>LOUIS ARMAND</t>
  </si>
  <si>
    <t>0690047B</t>
  </si>
  <si>
    <t>MAGENTA</t>
  </si>
  <si>
    <t>VILLEURBANNE</t>
  </si>
  <si>
    <t>0690106R</t>
  </si>
  <si>
    <t>FREDERIC FAYS</t>
  </si>
  <si>
    <t>0690107S</t>
  </si>
  <si>
    <t>ALFRED DE MUSSET</t>
  </si>
  <si>
    <t>0690109U</t>
  </si>
  <si>
    <t>MARIE CURIE</t>
  </si>
  <si>
    <t>0692390Y</t>
  </si>
  <si>
    <t>CITE SCOLAIRE RENE PELLET</t>
  </si>
  <si>
    <t>S/TOTAL RHONE</t>
  </si>
  <si>
    <t>DHG 2022</t>
  </si>
  <si>
    <t>DGH 2023</t>
  </si>
  <si>
    <t>HP 2022</t>
  </si>
  <si>
    <t>H.P.2023</t>
  </si>
  <si>
    <t>HSA 2022</t>
  </si>
  <si>
    <t>dont APM 2022</t>
  </si>
  <si>
    <t>dont APM 2023</t>
  </si>
  <si>
    <t>IMP 2022</t>
  </si>
  <si>
    <t>H.S.A. 2023</t>
  </si>
  <si>
    <t>IMP 2023</t>
  </si>
  <si>
    <t>DifférenceHSA</t>
  </si>
  <si>
    <t>Evolution CA RS23</t>
  </si>
  <si>
    <t>Capacité accueil 2022</t>
  </si>
  <si>
    <t>Capacité d'accueil 2023</t>
  </si>
  <si>
    <t>Evolution DHG</t>
  </si>
  <si>
    <t>Heure/Elève 2022(basé sur capacité d'acceuil)</t>
  </si>
  <si>
    <t>HP/HSA 2022</t>
  </si>
  <si>
    <t>HP/HSA 2023</t>
  </si>
  <si>
    <t>Evolution APM</t>
  </si>
  <si>
    <t>Evolution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</si>
</sst>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5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tabSelected="1" zoomScale="68" zoomScaleNormal="68" workbookViewId="0">
      <pane xSplit="4" ySplit="2" topLeftCell="F3" activePane="bottomRight" state="frozenSplit"/>
      <selection activeCell="K1" sqref="K1"/>
      <selection pane="topRight" activeCell="T1" sqref="T1"/>
      <selection pane="bottomLeft" activeCell="K3" sqref="K3"/>
      <selection pane="bottomRight" activeCell="D43" sqref="D43"/>
    </sheetView>
  </sheetViews>
  <sheetFormatPr baseColWidth="10" defaultColWidth="11.44140625" defaultRowHeight="14.4" x14ac:dyDescent="0.3"/>
  <cols>
    <col min="1" max="1" width="10.5546875" style="7" customWidth="1"/>
    <col min="2" max="2" width="6.44140625" style="7" customWidth="1"/>
    <col min="3" max="3" width="23.33203125" style="7" customWidth="1"/>
    <col min="4" max="4" width="21.6640625" style="7" customWidth="1"/>
    <col min="5" max="5" width="9.88671875" style="7" customWidth="1"/>
    <col min="6" max="6" width="11.44140625" style="4"/>
    <col min="7" max="7" width="11.44140625" style="10"/>
    <col min="8" max="14" width="11.44140625" style="4"/>
    <col min="15" max="17" width="7.88671875" style="4" customWidth="1"/>
    <col min="18" max="18" width="10.33203125" style="4" customWidth="1"/>
    <col min="19" max="21" width="11.44140625" style="4"/>
    <col min="22" max="22" width="12.33203125" style="4" customWidth="1"/>
    <col min="23" max="16384" width="11.44140625" style="4"/>
  </cols>
  <sheetData>
    <row r="1" spans="1:25" ht="33" thickBot="1" x14ac:dyDescent="0.35">
      <c r="A1" s="1"/>
      <c r="B1" s="2"/>
      <c r="C1" s="3"/>
      <c r="D1" s="2"/>
      <c r="E1" s="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5" s="5" customFormat="1" ht="58.2" thickTop="1" x14ac:dyDescent="0.3">
      <c r="A2" s="12" t="s">
        <v>0</v>
      </c>
      <c r="B2" s="13" t="s">
        <v>1</v>
      </c>
      <c r="C2" s="13" t="s">
        <v>2</v>
      </c>
      <c r="D2" s="14" t="s">
        <v>3</v>
      </c>
      <c r="E2" s="17" t="s">
        <v>105</v>
      </c>
      <c r="F2" s="25" t="s">
        <v>106</v>
      </c>
      <c r="G2" s="30" t="s">
        <v>119</v>
      </c>
      <c r="H2" s="20" t="s">
        <v>107</v>
      </c>
      <c r="I2" s="25" t="s">
        <v>108</v>
      </c>
      <c r="J2" s="24" t="s">
        <v>124</v>
      </c>
      <c r="K2" s="20" t="s">
        <v>109</v>
      </c>
      <c r="L2" s="25" t="s">
        <v>113</v>
      </c>
      <c r="M2" s="30" t="s">
        <v>115</v>
      </c>
      <c r="N2" s="20" t="s">
        <v>110</v>
      </c>
      <c r="O2" s="27" t="s">
        <v>111</v>
      </c>
      <c r="P2" s="32" t="s">
        <v>123</v>
      </c>
      <c r="Q2" s="22" t="s">
        <v>112</v>
      </c>
      <c r="R2" s="27" t="s">
        <v>114</v>
      </c>
      <c r="S2" s="22" t="s">
        <v>117</v>
      </c>
      <c r="T2" s="28" t="s">
        <v>118</v>
      </c>
      <c r="U2" s="32" t="s">
        <v>116</v>
      </c>
      <c r="V2" s="22" t="s">
        <v>120</v>
      </c>
      <c r="W2" s="27" t="s">
        <v>120</v>
      </c>
      <c r="X2" s="20" t="s">
        <v>121</v>
      </c>
      <c r="Y2" s="25" t="s">
        <v>122</v>
      </c>
    </row>
    <row r="3" spans="1:25" s="5" customFormat="1" ht="21" customHeight="1" x14ac:dyDescent="0.3">
      <c r="A3" s="15" t="s">
        <v>8</v>
      </c>
      <c r="B3" s="11" t="s">
        <v>5</v>
      </c>
      <c r="C3" s="11" t="s">
        <v>9</v>
      </c>
      <c r="D3" s="16" t="s">
        <v>10</v>
      </c>
      <c r="E3" s="17">
        <v>719</v>
      </c>
      <c r="F3" s="25">
        <v>751</v>
      </c>
      <c r="G3" s="30">
        <f>F3-E3</f>
        <v>32</v>
      </c>
      <c r="H3" s="20">
        <v>637.5</v>
      </c>
      <c r="I3" s="25">
        <v>666.5</v>
      </c>
      <c r="J3" s="30">
        <f>I3-H3</f>
        <v>29</v>
      </c>
      <c r="K3" s="20">
        <v>81.5</v>
      </c>
      <c r="L3" s="25">
        <v>84.5</v>
      </c>
      <c r="M3" s="30">
        <f>L3-K3</f>
        <v>3</v>
      </c>
      <c r="N3" s="20"/>
      <c r="O3" s="25">
        <v>0</v>
      </c>
      <c r="P3" s="30">
        <f>O3-N3</f>
        <v>0</v>
      </c>
      <c r="Q3" s="20">
        <v>1</v>
      </c>
      <c r="R3" s="25">
        <v>1</v>
      </c>
      <c r="S3" s="20">
        <v>360</v>
      </c>
      <c r="T3" s="25">
        <v>375</v>
      </c>
      <c r="U3" s="30">
        <f>T3-S3</f>
        <v>15</v>
      </c>
      <c r="V3" s="20">
        <f>E3/S3</f>
        <v>1.9972222222222222</v>
      </c>
      <c r="W3" s="25">
        <f>F3/T3</f>
        <v>2.0026666666666668</v>
      </c>
      <c r="X3" s="20">
        <f>H3/K3</f>
        <v>7.8220858895705518</v>
      </c>
      <c r="Y3" s="25">
        <f>I3/L3</f>
        <v>7.8875739644970411</v>
      </c>
    </row>
    <row r="4" spans="1:25" s="5" customFormat="1" ht="21" customHeight="1" x14ac:dyDescent="0.3">
      <c r="A4" s="15" t="s">
        <v>11</v>
      </c>
      <c r="B4" s="11" t="s">
        <v>4</v>
      </c>
      <c r="C4" s="11" t="s">
        <v>12</v>
      </c>
      <c r="D4" s="16" t="s">
        <v>13</v>
      </c>
      <c r="E4" s="17">
        <v>503.5</v>
      </c>
      <c r="F4" s="25">
        <v>503</v>
      </c>
      <c r="G4" s="30">
        <f t="shared" ref="G4:G44" si="0">F4-E4</f>
        <v>-0.5</v>
      </c>
      <c r="H4" s="20">
        <v>460</v>
      </c>
      <c r="I4" s="25">
        <v>462.5</v>
      </c>
      <c r="J4" s="30">
        <f t="shared" ref="J4:J40" si="1">I4-H4</f>
        <v>2.5</v>
      </c>
      <c r="K4" s="20">
        <v>43.5</v>
      </c>
      <c r="L4" s="25">
        <v>40.5</v>
      </c>
      <c r="M4" s="30">
        <f t="shared" ref="M4:M40" si="2">L4-K4</f>
        <v>-3</v>
      </c>
      <c r="N4" s="20"/>
      <c r="O4" s="25">
        <v>3</v>
      </c>
      <c r="P4" s="30">
        <f t="shared" ref="P4:P40" si="3">O4-N4</f>
        <v>3</v>
      </c>
      <c r="Q4" s="20">
        <v>1.5</v>
      </c>
      <c r="R4" s="25">
        <v>1.5</v>
      </c>
      <c r="S4" s="20">
        <v>270</v>
      </c>
      <c r="T4" s="25">
        <v>270</v>
      </c>
      <c r="U4" s="30">
        <f t="shared" ref="U4:U40" si="4">T4-S4</f>
        <v>0</v>
      </c>
      <c r="V4" s="20">
        <f t="shared" ref="V4:V40" si="5">E4/S4</f>
        <v>1.8648148148148149</v>
      </c>
      <c r="W4" s="25">
        <f t="shared" ref="W4:W40" si="6">F4/T4</f>
        <v>1.8629629629629629</v>
      </c>
      <c r="X4" s="20">
        <f t="shared" ref="X4:X40" si="7">H4/K4</f>
        <v>10.574712643678161</v>
      </c>
      <c r="Y4" s="25">
        <f t="shared" ref="Y4:Y40" si="8">I4/L4</f>
        <v>11.419753086419753</v>
      </c>
    </row>
    <row r="5" spans="1:25" s="5" customFormat="1" ht="21" customHeight="1" x14ac:dyDescent="0.3">
      <c r="A5" s="15" t="s">
        <v>14</v>
      </c>
      <c r="B5" s="11" t="s">
        <v>4</v>
      </c>
      <c r="C5" s="11" t="s">
        <v>15</v>
      </c>
      <c r="D5" s="16" t="s">
        <v>16</v>
      </c>
      <c r="E5" s="17">
        <v>1468.5</v>
      </c>
      <c r="F5" s="25">
        <v>1495.5</v>
      </c>
      <c r="G5" s="30">
        <f t="shared" si="0"/>
        <v>27</v>
      </c>
      <c r="H5" s="20">
        <v>1307</v>
      </c>
      <c r="I5" s="25">
        <v>1332</v>
      </c>
      <c r="J5" s="30">
        <f t="shared" si="1"/>
        <v>25</v>
      </c>
      <c r="K5" s="20">
        <v>161.5</v>
      </c>
      <c r="L5" s="25">
        <v>163.5</v>
      </c>
      <c r="M5" s="30">
        <f t="shared" si="2"/>
        <v>2</v>
      </c>
      <c r="N5" s="20"/>
      <c r="O5" s="25">
        <v>0</v>
      </c>
      <c r="P5" s="30">
        <f t="shared" si="3"/>
        <v>0</v>
      </c>
      <c r="Q5" s="20">
        <v>3</v>
      </c>
      <c r="R5" s="25">
        <v>3</v>
      </c>
      <c r="S5" s="20">
        <v>653</v>
      </c>
      <c r="T5" s="25">
        <v>653</v>
      </c>
      <c r="U5" s="30">
        <f t="shared" si="4"/>
        <v>0</v>
      </c>
      <c r="V5" s="20">
        <f t="shared" si="5"/>
        <v>2.2488514548238898</v>
      </c>
      <c r="W5" s="25">
        <f t="shared" si="6"/>
        <v>2.2901990811638591</v>
      </c>
      <c r="X5" s="20">
        <f t="shared" si="7"/>
        <v>8.0928792569659436</v>
      </c>
      <c r="Y5" s="25">
        <f t="shared" si="8"/>
        <v>8.1467889908256872</v>
      </c>
    </row>
    <row r="6" spans="1:25" s="5" customFormat="1" ht="21" customHeight="1" x14ac:dyDescent="0.3">
      <c r="A6" s="15" t="s">
        <v>17</v>
      </c>
      <c r="B6" s="11" t="s">
        <v>4</v>
      </c>
      <c r="C6" s="11" t="s">
        <v>18</v>
      </c>
      <c r="D6" s="16" t="s">
        <v>16</v>
      </c>
      <c r="E6" s="17">
        <v>1346</v>
      </c>
      <c r="F6" s="25">
        <v>1347.0000000000002</v>
      </c>
      <c r="G6" s="30">
        <f t="shared" si="0"/>
        <v>1.0000000000002274</v>
      </c>
      <c r="H6" s="20">
        <v>1172.5</v>
      </c>
      <c r="I6" s="25">
        <v>1174</v>
      </c>
      <c r="J6" s="30">
        <f t="shared" si="1"/>
        <v>1.5</v>
      </c>
      <c r="K6" s="20">
        <v>173.5</v>
      </c>
      <c r="L6" s="25">
        <v>173</v>
      </c>
      <c r="M6" s="30">
        <f t="shared" si="2"/>
        <v>-0.5</v>
      </c>
      <c r="N6" s="20"/>
      <c r="O6" s="25">
        <v>0</v>
      </c>
      <c r="P6" s="30">
        <f t="shared" si="3"/>
        <v>0</v>
      </c>
      <c r="Q6" s="20">
        <v>3</v>
      </c>
      <c r="R6" s="25">
        <v>3</v>
      </c>
      <c r="S6" s="23">
        <v>516</v>
      </c>
      <c r="T6" s="29">
        <v>516</v>
      </c>
      <c r="U6" s="30">
        <f t="shared" si="4"/>
        <v>0</v>
      </c>
      <c r="V6" s="20">
        <f t="shared" si="5"/>
        <v>2.6085271317829459</v>
      </c>
      <c r="W6" s="25">
        <f t="shared" si="6"/>
        <v>2.6104651162790704</v>
      </c>
      <c r="X6" s="20">
        <f t="shared" si="7"/>
        <v>6.7579250720461097</v>
      </c>
      <c r="Y6" s="25">
        <f t="shared" si="8"/>
        <v>6.7861271676300579</v>
      </c>
    </row>
    <row r="7" spans="1:25" s="5" customFormat="1" ht="21" customHeight="1" x14ac:dyDescent="0.3">
      <c r="A7" s="15" t="s">
        <v>19</v>
      </c>
      <c r="B7" s="11" t="s">
        <v>4</v>
      </c>
      <c r="C7" s="11" t="s">
        <v>20</v>
      </c>
      <c r="D7" s="16" t="s">
        <v>21</v>
      </c>
      <c r="E7" s="17">
        <v>972</v>
      </c>
      <c r="F7" s="25">
        <v>965</v>
      </c>
      <c r="G7" s="30">
        <f t="shared" si="0"/>
        <v>-7</v>
      </c>
      <c r="H7" s="20">
        <v>880.5</v>
      </c>
      <c r="I7" s="25">
        <v>875.5</v>
      </c>
      <c r="J7" s="30">
        <f t="shared" si="1"/>
        <v>-5</v>
      </c>
      <c r="K7" s="20">
        <v>91.5</v>
      </c>
      <c r="L7" s="25">
        <v>89.5</v>
      </c>
      <c r="M7" s="30">
        <f t="shared" si="2"/>
        <v>-2</v>
      </c>
      <c r="N7" s="20"/>
      <c r="O7" s="25">
        <v>0</v>
      </c>
      <c r="P7" s="30">
        <f t="shared" si="3"/>
        <v>0</v>
      </c>
      <c r="Q7" s="20">
        <v>2</v>
      </c>
      <c r="R7" s="25">
        <v>2</v>
      </c>
      <c r="S7" s="20">
        <v>411</v>
      </c>
      <c r="T7" s="25">
        <v>411</v>
      </c>
      <c r="U7" s="30">
        <f t="shared" si="4"/>
        <v>0</v>
      </c>
      <c r="V7" s="20">
        <f t="shared" si="5"/>
        <v>2.3649635036496353</v>
      </c>
      <c r="W7" s="25">
        <f t="shared" si="6"/>
        <v>2.3479318734793186</v>
      </c>
      <c r="X7" s="20">
        <f t="shared" si="7"/>
        <v>9.6229508196721305</v>
      </c>
      <c r="Y7" s="25">
        <f t="shared" si="8"/>
        <v>9.7821229050279328</v>
      </c>
    </row>
    <row r="8" spans="1:25" s="5" customFormat="1" ht="21" customHeight="1" x14ac:dyDescent="0.3">
      <c r="A8" s="15" t="s">
        <v>22</v>
      </c>
      <c r="B8" s="11" t="s">
        <v>5</v>
      </c>
      <c r="C8" s="11" t="s">
        <v>23</v>
      </c>
      <c r="D8" s="16" t="s">
        <v>24</v>
      </c>
      <c r="E8" s="17">
        <v>1111.5</v>
      </c>
      <c r="F8" s="25">
        <v>1111.5</v>
      </c>
      <c r="G8" s="30">
        <f t="shared" si="0"/>
        <v>0</v>
      </c>
      <c r="H8" s="20">
        <v>978.5</v>
      </c>
      <c r="I8" s="25">
        <v>979.5</v>
      </c>
      <c r="J8" s="30">
        <f t="shared" si="1"/>
        <v>1</v>
      </c>
      <c r="K8" s="20">
        <v>133</v>
      </c>
      <c r="L8" s="25">
        <v>132</v>
      </c>
      <c r="M8" s="30">
        <f t="shared" si="2"/>
        <v>-1</v>
      </c>
      <c r="N8" s="20"/>
      <c r="O8" s="25">
        <v>0</v>
      </c>
      <c r="P8" s="30">
        <f t="shared" si="3"/>
        <v>0</v>
      </c>
      <c r="Q8" s="20">
        <v>1.5</v>
      </c>
      <c r="R8" s="25">
        <v>1.5</v>
      </c>
      <c r="S8" s="20">
        <v>492</v>
      </c>
      <c r="T8" s="25">
        <v>504</v>
      </c>
      <c r="U8" s="30">
        <f t="shared" si="4"/>
        <v>12</v>
      </c>
      <c r="V8" s="20">
        <f t="shared" si="5"/>
        <v>2.2591463414634148</v>
      </c>
      <c r="W8" s="25">
        <f t="shared" si="6"/>
        <v>2.2053571428571428</v>
      </c>
      <c r="X8" s="20">
        <f t="shared" si="7"/>
        <v>7.3571428571428568</v>
      </c>
      <c r="Y8" s="25">
        <f t="shared" si="8"/>
        <v>7.4204545454545459</v>
      </c>
    </row>
    <row r="9" spans="1:25" s="5" customFormat="1" ht="21" customHeight="1" x14ac:dyDescent="0.3">
      <c r="A9" s="15" t="s">
        <v>25</v>
      </c>
      <c r="B9" s="11" t="s">
        <v>5</v>
      </c>
      <c r="C9" s="11" t="s">
        <v>26</v>
      </c>
      <c r="D9" s="16" t="s">
        <v>27</v>
      </c>
      <c r="E9" s="17">
        <v>493.5</v>
      </c>
      <c r="F9" s="25">
        <v>529</v>
      </c>
      <c r="G9" s="30">
        <f t="shared" si="0"/>
        <v>35.5</v>
      </c>
      <c r="H9" s="20">
        <v>442</v>
      </c>
      <c r="I9" s="25">
        <v>474.5</v>
      </c>
      <c r="J9" s="30">
        <f t="shared" si="1"/>
        <v>32.5</v>
      </c>
      <c r="K9" s="20">
        <v>50.5</v>
      </c>
      <c r="L9" s="25">
        <v>54.5</v>
      </c>
      <c r="M9" s="30">
        <f t="shared" si="2"/>
        <v>4</v>
      </c>
      <c r="N9" s="20"/>
      <c r="O9" s="25">
        <v>0</v>
      </c>
      <c r="P9" s="30">
        <f t="shared" si="3"/>
        <v>0</v>
      </c>
      <c r="Q9" s="20">
        <v>1</v>
      </c>
      <c r="R9" s="25">
        <v>1</v>
      </c>
      <c r="S9" s="20">
        <v>203</v>
      </c>
      <c r="T9" s="25">
        <v>228</v>
      </c>
      <c r="U9" s="30">
        <f t="shared" si="4"/>
        <v>25</v>
      </c>
      <c r="V9" s="20">
        <f t="shared" si="5"/>
        <v>2.4310344827586206</v>
      </c>
      <c r="W9" s="25">
        <f t="shared" si="6"/>
        <v>2.3201754385964914</v>
      </c>
      <c r="X9" s="20">
        <f t="shared" si="7"/>
        <v>8.7524752475247531</v>
      </c>
      <c r="Y9" s="25">
        <f t="shared" si="8"/>
        <v>8.7064220183486238</v>
      </c>
    </row>
    <row r="10" spans="1:25" s="5" customFormat="1" ht="21" customHeight="1" x14ac:dyDescent="0.3">
      <c r="A10" s="15" t="s">
        <v>28</v>
      </c>
      <c r="B10" s="11" t="s">
        <v>4</v>
      </c>
      <c r="C10" s="11" t="s">
        <v>29</v>
      </c>
      <c r="D10" s="16" t="s">
        <v>30</v>
      </c>
      <c r="E10" s="17">
        <v>1193.5</v>
      </c>
      <c r="F10" s="25">
        <v>1254</v>
      </c>
      <c r="G10" s="30">
        <f t="shared" si="0"/>
        <v>60.5</v>
      </c>
      <c r="H10" s="20">
        <v>1055.5</v>
      </c>
      <c r="I10" s="25">
        <v>1108.5</v>
      </c>
      <c r="J10" s="30">
        <f t="shared" si="1"/>
        <v>53</v>
      </c>
      <c r="K10" s="20">
        <v>138</v>
      </c>
      <c r="L10" s="25">
        <v>145.5</v>
      </c>
      <c r="M10" s="30">
        <f t="shared" si="2"/>
        <v>7.5</v>
      </c>
      <c r="N10" s="20">
        <v>8</v>
      </c>
      <c r="O10" s="25">
        <v>12</v>
      </c>
      <c r="P10" s="30">
        <f t="shared" si="3"/>
        <v>4</v>
      </c>
      <c r="Q10" s="20">
        <v>2.5</v>
      </c>
      <c r="R10" s="25">
        <v>2.5</v>
      </c>
      <c r="S10" s="20">
        <v>618</v>
      </c>
      <c r="T10" s="25">
        <v>618</v>
      </c>
      <c r="U10" s="30">
        <f t="shared" si="4"/>
        <v>0</v>
      </c>
      <c r="V10" s="20">
        <f t="shared" si="5"/>
        <v>1.9312297734627832</v>
      </c>
      <c r="W10" s="25">
        <f t="shared" si="6"/>
        <v>2.029126213592233</v>
      </c>
      <c r="X10" s="20">
        <f t="shared" si="7"/>
        <v>7.6485507246376816</v>
      </c>
      <c r="Y10" s="25">
        <f t="shared" si="8"/>
        <v>7.6185567010309274</v>
      </c>
    </row>
    <row r="11" spans="1:25" s="5" customFormat="1" ht="21" customHeight="1" x14ac:dyDescent="0.3">
      <c r="A11" s="15" t="s">
        <v>31</v>
      </c>
      <c r="B11" s="11" t="s">
        <v>4</v>
      </c>
      <c r="C11" s="11" t="s">
        <v>32</v>
      </c>
      <c r="D11" s="16" t="s">
        <v>33</v>
      </c>
      <c r="E11" s="17">
        <v>869</v>
      </c>
      <c r="F11" s="25">
        <v>901.49999999999989</v>
      </c>
      <c r="G11" s="30">
        <f t="shared" si="0"/>
        <v>32.499999999999886</v>
      </c>
      <c r="H11" s="20">
        <v>793.5</v>
      </c>
      <c r="I11" s="25">
        <v>822</v>
      </c>
      <c r="J11" s="30">
        <f t="shared" si="1"/>
        <v>28.5</v>
      </c>
      <c r="K11" s="20">
        <v>75.5</v>
      </c>
      <c r="L11" s="25">
        <v>79.5</v>
      </c>
      <c r="M11" s="30">
        <f t="shared" si="2"/>
        <v>4</v>
      </c>
      <c r="N11" s="20">
        <v>7</v>
      </c>
      <c r="O11" s="25">
        <v>9</v>
      </c>
      <c r="P11" s="30">
        <f t="shared" si="3"/>
        <v>2</v>
      </c>
      <c r="Q11" s="20">
        <v>2.5</v>
      </c>
      <c r="R11" s="25">
        <v>2.5</v>
      </c>
      <c r="S11" s="20">
        <v>468</v>
      </c>
      <c r="T11" s="25">
        <v>470</v>
      </c>
      <c r="U11" s="30">
        <f t="shared" si="4"/>
        <v>2</v>
      </c>
      <c r="V11" s="20">
        <f t="shared" si="5"/>
        <v>1.8568376068376069</v>
      </c>
      <c r="W11" s="25">
        <f t="shared" si="6"/>
        <v>1.9180851063829785</v>
      </c>
      <c r="X11" s="20">
        <f t="shared" si="7"/>
        <v>10.509933774834437</v>
      </c>
      <c r="Y11" s="25">
        <f t="shared" si="8"/>
        <v>10.339622641509434</v>
      </c>
    </row>
    <row r="12" spans="1:25" s="5" customFormat="1" ht="21" customHeight="1" x14ac:dyDescent="0.3">
      <c r="A12" s="15" t="s">
        <v>34</v>
      </c>
      <c r="B12" s="11" t="s">
        <v>5</v>
      </c>
      <c r="C12" s="11" t="s">
        <v>35</v>
      </c>
      <c r="D12" s="16" t="s">
        <v>33</v>
      </c>
      <c r="E12" s="17">
        <v>709.5</v>
      </c>
      <c r="F12" s="25">
        <v>722</v>
      </c>
      <c r="G12" s="30">
        <f t="shared" si="0"/>
        <v>12.5</v>
      </c>
      <c r="H12" s="20">
        <v>634</v>
      </c>
      <c r="I12" s="25">
        <v>645.5</v>
      </c>
      <c r="J12" s="30">
        <f t="shared" si="1"/>
        <v>11.5</v>
      </c>
      <c r="K12" s="20">
        <v>75.5</v>
      </c>
      <c r="L12" s="25">
        <v>76.5</v>
      </c>
      <c r="M12" s="30">
        <f t="shared" si="2"/>
        <v>1</v>
      </c>
      <c r="N12" s="20"/>
      <c r="O12" s="25">
        <v>0</v>
      </c>
      <c r="P12" s="30">
        <f t="shared" si="3"/>
        <v>0</v>
      </c>
      <c r="Q12" s="20">
        <v>2</v>
      </c>
      <c r="R12" s="25">
        <v>2</v>
      </c>
      <c r="S12" s="20">
        <v>368</v>
      </c>
      <c r="T12" s="25">
        <v>356</v>
      </c>
      <c r="U12" s="30">
        <f t="shared" si="4"/>
        <v>-12</v>
      </c>
      <c r="V12" s="20">
        <f t="shared" si="5"/>
        <v>1.9279891304347827</v>
      </c>
      <c r="W12" s="25">
        <f t="shared" si="6"/>
        <v>2.0280898876404496</v>
      </c>
      <c r="X12" s="20">
        <f t="shared" si="7"/>
        <v>8.3973509933774828</v>
      </c>
      <c r="Y12" s="25">
        <f t="shared" si="8"/>
        <v>8.4379084967320264</v>
      </c>
    </row>
    <row r="13" spans="1:25" s="5" customFormat="1" ht="21" customHeight="1" x14ac:dyDescent="0.3">
      <c r="A13" s="15" t="s">
        <v>36</v>
      </c>
      <c r="B13" s="11" t="s">
        <v>4</v>
      </c>
      <c r="C13" s="11" t="s">
        <v>37</v>
      </c>
      <c r="D13" s="16" t="s">
        <v>38</v>
      </c>
      <c r="E13" s="17">
        <v>662</v>
      </c>
      <c r="F13" s="25">
        <v>663</v>
      </c>
      <c r="G13" s="30">
        <f t="shared" si="0"/>
        <v>1</v>
      </c>
      <c r="H13" s="20">
        <v>614</v>
      </c>
      <c r="I13" s="25">
        <v>615.5</v>
      </c>
      <c r="J13" s="30">
        <f t="shared" si="1"/>
        <v>1.5</v>
      </c>
      <c r="K13" s="20">
        <v>48</v>
      </c>
      <c r="L13" s="25">
        <v>47.5</v>
      </c>
      <c r="M13" s="30">
        <f t="shared" si="2"/>
        <v>-0.5</v>
      </c>
      <c r="N13" s="20"/>
      <c r="O13" s="25">
        <v>0</v>
      </c>
      <c r="P13" s="30">
        <f t="shared" si="3"/>
        <v>0</v>
      </c>
      <c r="Q13" s="20">
        <v>2</v>
      </c>
      <c r="R13" s="25">
        <v>2</v>
      </c>
      <c r="S13" s="20">
        <v>372</v>
      </c>
      <c r="T13" s="25">
        <v>372</v>
      </c>
      <c r="U13" s="30">
        <f t="shared" si="4"/>
        <v>0</v>
      </c>
      <c r="V13" s="20">
        <f t="shared" si="5"/>
        <v>1.7795698924731183</v>
      </c>
      <c r="W13" s="25">
        <f t="shared" si="6"/>
        <v>1.782258064516129</v>
      </c>
      <c r="X13" s="20">
        <f t="shared" si="7"/>
        <v>12.791666666666666</v>
      </c>
      <c r="Y13" s="25">
        <f t="shared" si="8"/>
        <v>12.957894736842105</v>
      </c>
    </row>
    <row r="14" spans="1:25" s="5" customFormat="1" ht="21" customHeight="1" x14ac:dyDescent="0.3">
      <c r="A14" s="15" t="s">
        <v>39</v>
      </c>
      <c r="B14" s="11" t="s">
        <v>4</v>
      </c>
      <c r="C14" s="11" t="s">
        <v>40</v>
      </c>
      <c r="D14" s="16" t="s">
        <v>41</v>
      </c>
      <c r="E14" s="17">
        <v>810</v>
      </c>
      <c r="F14" s="25">
        <v>788.5</v>
      </c>
      <c r="G14" s="30">
        <f t="shared" si="0"/>
        <v>-21.5</v>
      </c>
      <c r="H14" s="20">
        <v>756.5</v>
      </c>
      <c r="I14" s="25">
        <v>737</v>
      </c>
      <c r="J14" s="30">
        <f t="shared" si="1"/>
        <v>-19.5</v>
      </c>
      <c r="K14" s="20">
        <v>53.5</v>
      </c>
      <c r="L14" s="25">
        <v>51.5</v>
      </c>
      <c r="M14" s="30">
        <f t="shared" si="2"/>
        <v>-2</v>
      </c>
      <c r="N14" s="20"/>
      <c r="O14" s="25">
        <v>0</v>
      </c>
      <c r="P14" s="30">
        <f t="shared" si="3"/>
        <v>0</v>
      </c>
      <c r="Q14" s="20">
        <v>2</v>
      </c>
      <c r="R14" s="25">
        <v>2</v>
      </c>
      <c r="S14" s="20">
        <v>458</v>
      </c>
      <c r="T14" s="25">
        <v>458</v>
      </c>
      <c r="U14" s="30">
        <f t="shared" si="4"/>
        <v>0</v>
      </c>
      <c r="V14" s="20">
        <f t="shared" si="5"/>
        <v>1.7685589519650655</v>
      </c>
      <c r="W14" s="25">
        <f t="shared" si="6"/>
        <v>1.7216157205240175</v>
      </c>
      <c r="X14" s="20">
        <f t="shared" si="7"/>
        <v>14.140186915887851</v>
      </c>
      <c r="Y14" s="25">
        <f t="shared" si="8"/>
        <v>14.310679611650485</v>
      </c>
    </row>
    <row r="15" spans="1:25" s="5" customFormat="1" ht="21" customHeight="1" x14ac:dyDescent="0.3">
      <c r="A15" s="15" t="s">
        <v>42</v>
      </c>
      <c r="B15" s="11" t="s">
        <v>4</v>
      </c>
      <c r="C15" s="11" t="s">
        <v>43</v>
      </c>
      <c r="D15" s="16" t="s">
        <v>41</v>
      </c>
      <c r="E15" s="17">
        <v>528.5</v>
      </c>
      <c r="F15" s="25">
        <v>528</v>
      </c>
      <c r="G15" s="30">
        <f t="shared" si="0"/>
        <v>-0.5</v>
      </c>
      <c r="H15" s="20">
        <v>488</v>
      </c>
      <c r="I15" s="25">
        <v>488</v>
      </c>
      <c r="J15" s="30">
        <f>I15-H15</f>
        <v>0</v>
      </c>
      <c r="K15" s="20">
        <v>40.5</v>
      </c>
      <c r="L15" s="25">
        <v>40</v>
      </c>
      <c r="M15" s="30">
        <f t="shared" si="2"/>
        <v>-0.5</v>
      </c>
      <c r="N15" s="20"/>
      <c r="O15" s="25">
        <v>0</v>
      </c>
      <c r="P15" s="30">
        <f t="shared" si="3"/>
        <v>0</v>
      </c>
      <c r="Q15" s="20">
        <v>1.5</v>
      </c>
      <c r="R15" s="25">
        <v>1.5</v>
      </c>
      <c r="S15" s="20">
        <v>288</v>
      </c>
      <c r="T15" s="25">
        <v>288</v>
      </c>
      <c r="U15" s="30">
        <f t="shared" si="4"/>
        <v>0</v>
      </c>
      <c r="V15" s="20">
        <f t="shared" si="5"/>
        <v>1.8350694444444444</v>
      </c>
      <c r="W15" s="25">
        <f t="shared" si="6"/>
        <v>1.8333333333333333</v>
      </c>
      <c r="X15" s="20">
        <f t="shared" si="7"/>
        <v>12.049382716049383</v>
      </c>
      <c r="Y15" s="25">
        <f t="shared" si="8"/>
        <v>12.2</v>
      </c>
    </row>
    <row r="16" spans="1:25" s="5" customFormat="1" ht="21" customHeight="1" x14ac:dyDescent="0.3">
      <c r="A16" s="15" t="s">
        <v>44</v>
      </c>
      <c r="B16" s="11" t="s">
        <v>4</v>
      </c>
      <c r="C16" s="11" t="s">
        <v>45</v>
      </c>
      <c r="D16" s="16" t="s">
        <v>46</v>
      </c>
      <c r="E16" s="17">
        <v>644</v>
      </c>
      <c r="F16" s="25">
        <v>650</v>
      </c>
      <c r="G16" s="30">
        <f t="shared" si="0"/>
        <v>6</v>
      </c>
      <c r="H16" s="20">
        <v>606</v>
      </c>
      <c r="I16" s="25">
        <v>612</v>
      </c>
      <c r="J16" s="30">
        <f t="shared" si="1"/>
        <v>6</v>
      </c>
      <c r="K16" s="20">
        <v>38</v>
      </c>
      <c r="L16" s="25">
        <v>38</v>
      </c>
      <c r="M16" s="30">
        <f t="shared" si="2"/>
        <v>0</v>
      </c>
      <c r="N16" s="20">
        <v>5</v>
      </c>
      <c r="O16" s="25">
        <v>6</v>
      </c>
      <c r="P16" s="30">
        <f t="shared" si="3"/>
        <v>1</v>
      </c>
      <c r="Q16" s="20">
        <v>2</v>
      </c>
      <c r="R16" s="25">
        <v>2</v>
      </c>
      <c r="S16" s="20">
        <v>360</v>
      </c>
      <c r="T16" s="25">
        <v>360</v>
      </c>
      <c r="U16" s="30">
        <f t="shared" si="4"/>
        <v>0</v>
      </c>
      <c r="V16" s="20">
        <f t="shared" si="5"/>
        <v>1.788888888888889</v>
      </c>
      <c r="W16" s="25">
        <f t="shared" si="6"/>
        <v>1.8055555555555556</v>
      </c>
      <c r="X16" s="20">
        <f t="shared" si="7"/>
        <v>15.947368421052632</v>
      </c>
      <c r="Y16" s="25">
        <f t="shared" si="8"/>
        <v>16.105263157894736</v>
      </c>
    </row>
    <row r="17" spans="1:25" s="5" customFormat="1" ht="21" customHeight="1" x14ac:dyDescent="0.3">
      <c r="A17" s="15" t="s">
        <v>47</v>
      </c>
      <c r="B17" s="11" t="s">
        <v>5</v>
      </c>
      <c r="C17" s="11" t="s">
        <v>48</v>
      </c>
      <c r="D17" s="16" t="s">
        <v>49</v>
      </c>
      <c r="E17" s="17">
        <v>656.5</v>
      </c>
      <c r="F17" s="25">
        <v>655.5</v>
      </c>
      <c r="G17" s="30">
        <f t="shared" si="0"/>
        <v>-1</v>
      </c>
      <c r="H17" s="20">
        <v>584.5</v>
      </c>
      <c r="I17" s="25">
        <v>583.5</v>
      </c>
      <c r="J17" s="30">
        <f t="shared" si="1"/>
        <v>-1</v>
      </c>
      <c r="K17" s="20">
        <v>72</v>
      </c>
      <c r="L17" s="25">
        <v>72</v>
      </c>
      <c r="M17" s="30">
        <f t="shared" si="2"/>
        <v>0</v>
      </c>
      <c r="N17" s="20"/>
      <c r="O17" s="25">
        <v>0</v>
      </c>
      <c r="P17" s="30">
        <f t="shared" si="3"/>
        <v>0</v>
      </c>
      <c r="Q17" s="20">
        <v>1</v>
      </c>
      <c r="R17" s="25">
        <v>1</v>
      </c>
      <c r="S17" s="20">
        <v>404</v>
      </c>
      <c r="T17" s="25">
        <v>404</v>
      </c>
      <c r="U17" s="30">
        <f t="shared" si="4"/>
        <v>0</v>
      </c>
      <c r="V17" s="20">
        <f t="shared" si="5"/>
        <v>1.625</v>
      </c>
      <c r="W17" s="25">
        <f t="shared" si="6"/>
        <v>1.6225247524752475</v>
      </c>
      <c r="X17" s="20">
        <f t="shared" si="7"/>
        <v>8.1180555555555554</v>
      </c>
      <c r="Y17" s="25">
        <f t="shared" si="8"/>
        <v>8.1041666666666661</v>
      </c>
    </row>
    <row r="18" spans="1:25" s="5" customFormat="1" ht="21" customHeight="1" x14ac:dyDescent="0.3">
      <c r="A18" s="15" t="s">
        <v>50</v>
      </c>
      <c r="B18" s="11" t="s">
        <v>4</v>
      </c>
      <c r="C18" s="11" t="s">
        <v>51</v>
      </c>
      <c r="D18" s="16" t="s">
        <v>52</v>
      </c>
      <c r="E18" s="17">
        <v>776.5</v>
      </c>
      <c r="F18" s="25">
        <v>790</v>
      </c>
      <c r="G18" s="30">
        <f t="shared" si="0"/>
        <v>13.5</v>
      </c>
      <c r="H18" s="20">
        <v>696</v>
      </c>
      <c r="I18" s="25">
        <v>708.5</v>
      </c>
      <c r="J18" s="30">
        <f t="shared" si="1"/>
        <v>12.5</v>
      </c>
      <c r="K18" s="20">
        <v>80.5</v>
      </c>
      <c r="L18" s="25">
        <v>81.5</v>
      </c>
      <c r="M18" s="30">
        <f t="shared" si="2"/>
        <v>1</v>
      </c>
      <c r="N18" s="20">
        <v>6</v>
      </c>
      <c r="O18" s="25">
        <v>7</v>
      </c>
      <c r="P18" s="30">
        <f t="shared" si="3"/>
        <v>1</v>
      </c>
      <c r="Q18" s="20">
        <v>1.5</v>
      </c>
      <c r="R18" s="25">
        <v>1.5</v>
      </c>
      <c r="S18" s="20">
        <v>482</v>
      </c>
      <c r="T18" s="25">
        <v>482</v>
      </c>
      <c r="U18" s="30">
        <f t="shared" si="4"/>
        <v>0</v>
      </c>
      <c r="V18" s="20">
        <f t="shared" si="5"/>
        <v>1.6109958506224067</v>
      </c>
      <c r="W18" s="25">
        <f t="shared" si="6"/>
        <v>1.6390041493775933</v>
      </c>
      <c r="X18" s="20">
        <f t="shared" si="7"/>
        <v>8.645962732919255</v>
      </c>
      <c r="Y18" s="25">
        <f t="shared" si="8"/>
        <v>8.6932515337423322</v>
      </c>
    </row>
    <row r="19" spans="1:25" s="5" customFormat="1" ht="21" customHeight="1" x14ac:dyDescent="0.3">
      <c r="A19" s="15" t="s">
        <v>53</v>
      </c>
      <c r="B19" s="11" t="s">
        <v>5</v>
      </c>
      <c r="C19" s="11" t="s">
        <v>54</v>
      </c>
      <c r="D19" s="16" t="s">
        <v>52</v>
      </c>
      <c r="E19" s="17">
        <v>642</v>
      </c>
      <c r="F19" s="25">
        <v>642</v>
      </c>
      <c r="G19" s="30">
        <f t="shared" si="0"/>
        <v>0</v>
      </c>
      <c r="H19" s="20">
        <v>573.5</v>
      </c>
      <c r="I19" s="25">
        <v>573.5</v>
      </c>
      <c r="J19" s="30">
        <f t="shared" si="1"/>
        <v>0</v>
      </c>
      <c r="K19" s="20">
        <v>68.5</v>
      </c>
      <c r="L19" s="25">
        <v>68.5</v>
      </c>
      <c r="M19" s="30">
        <f t="shared" si="2"/>
        <v>0</v>
      </c>
      <c r="N19" s="20"/>
      <c r="O19" s="25">
        <v>0</v>
      </c>
      <c r="P19" s="30">
        <f t="shared" si="3"/>
        <v>0</v>
      </c>
      <c r="Q19" s="20">
        <v>1.5</v>
      </c>
      <c r="R19" s="25">
        <v>1.5</v>
      </c>
      <c r="S19" s="20">
        <v>311</v>
      </c>
      <c r="T19" s="25">
        <v>317</v>
      </c>
      <c r="U19" s="30">
        <f t="shared" si="4"/>
        <v>6</v>
      </c>
      <c r="V19" s="20">
        <f t="shared" si="5"/>
        <v>2.0643086816720255</v>
      </c>
      <c r="W19" s="25">
        <f t="shared" si="6"/>
        <v>2.0252365930599368</v>
      </c>
      <c r="X19" s="20">
        <f t="shared" si="7"/>
        <v>8.3722627737226283</v>
      </c>
      <c r="Y19" s="25">
        <f t="shared" si="8"/>
        <v>8.3722627737226283</v>
      </c>
    </row>
    <row r="20" spans="1:25" s="5" customFormat="1" ht="21" customHeight="1" x14ac:dyDescent="0.3">
      <c r="A20" s="15" t="s">
        <v>55</v>
      </c>
      <c r="B20" s="11" t="s">
        <v>4</v>
      </c>
      <c r="C20" s="11" t="s">
        <v>56</v>
      </c>
      <c r="D20" s="16" t="s">
        <v>57</v>
      </c>
      <c r="E20" s="17">
        <v>929.5</v>
      </c>
      <c r="F20" s="25">
        <v>1008.9999999999999</v>
      </c>
      <c r="G20" s="30">
        <f t="shared" si="0"/>
        <v>79.499999999999886</v>
      </c>
      <c r="H20" s="20">
        <v>861.5</v>
      </c>
      <c r="I20" s="25">
        <v>914.5</v>
      </c>
      <c r="J20" s="30">
        <f t="shared" si="1"/>
        <v>53</v>
      </c>
      <c r="K20" s="20">
        <v>68</v>
      </c>
      <c r="L20" s="25">
        <v>94.5</v>
      </c>
      <c r="M20" s="30">
        <f t="shared" si="2"/>
        <v>26.5</v>
      </c>
      <c r="N20" s="20">
        <v>7</v>
      </c>
      <c r="O20" s="25">
        <v>9</v>
      </c>
      <c r="P20" s="30">
        <f t="shared" si="3"/>
        <v>2</v>
      </c>
      <c r="Q20" s="20">
        <v>2.5</v>
      </c>
      <c r="R20" s="25">
        <v>2.5</v>
      </c>
      <c r="S20" s="20">
        <v>504</v>
      </c>
      <c r="T20" s="25">
        <v>535</v>
      </c>
      <c r="U20" s="30">
        <f t="shared" si="4"/>
        <v>31</v>
      </c>
      <c r="V20" s="20">
        <f t="shared" si="5"/>
        <v>1.8442460317460319</v>
      </c>
      <c r="W20" s="25">
        <f t="shared" si="6"/>
        <v>1.8859813084112147</v>
      </c>
      <c r="X20" s="20">
        <f t="shared" si="7"/>
        <v>12.669117647058824</v>
      </c>
      <c r="Y20" s="25">
        <f t="shared" si="8"/>
        <v>9.6772486772486772</v>
      </c>
    </row>
    <row r="21" spans="1:25" s="5" customFormat="1" ht="21" customHeight="1" x14ac:dyDescent="0.3">
      <c r="A21" s="15" t="s">
        <v>58</v>
      </c>
      <c r="B21" s="11" t="s">
        <v>4</v>
      </c>
      <c r="C21" s="11" t="s">
        <v>59</v>
      </c>
      <c r="D21" s="16" t="s">
        <v>57</v>
      </c>
      <c r="E21" s="17">
        <v>1074</v>
      </c>
      <c r="F21" s="25">
        <v>1106.5</v>
      </c>
      <c r="G21" s="30">
        <f t="shared" si="0"/>
        <v>32.5</v>
      </c>
      <c r="H21" s="20">
        <v>965</v>
      </c>
      <c r="I21" s="25">
        <v>994.5</v>
      </c>
      <c r="J21" s="30">
        <f t="shared" si="1"/>
        <v>29.5</v>
      </c>
      <c r="K21" s="20">
        <v>109</v>
      </c>
      <c r="L21" s="25">
        <v>112</v>
      </c>
      <c r="M21" s="30">
        <f t="shared" si="2"/>
        <v>3</v>
      </c>
      <c r="N21" s="20"/>
      <c r="O21" s="25">
        <v>0</v>
      </c>
      <c r="P21" s="30">
        <f t="shared" si="3"/>
        <v>0</v>
      </c>
      <c r="Q21" s="20">
        <v>2</v>
      </c>
      <c r="R21" s="25">
        <v>2</v>
      </c>
      <c r="S21" s="20">
        <v>502</v>
      </c>
      <c r="T21" s="25">
        <v>517</v>
      </c>
      <c r="U21" s="30">
        <f t="shared" si="4"/>
        <v>15</v>
      </c>
      <c r="V21" s="20">
        <f t="shared" si="5"/>
        <v>2.1394422310756971</v>
      </c>
      <c r="W21" s="25">
        <f t="shared" si="6"/>
        <v>2.1402321083172149</v>
      </c>
      <c r="X21" s="20">
        <f t="shared" si="7"/>
        <v>8.8532110091743128</v>
      </c>
      <c r="Y21" s="25">
        <f t="shared" si="8"/>
        <v>8.8794642857142865</v>
      </c>
    </row>
    <row r="22" spans="1:25" s="5" customFormat="1" ht="21" customHeight="1" x14ac:dyDescent="0.3">
      <c r="A22" s="15" t="s">
        <v>60</v>
      </c>
      <c r="B22" s="11" t="s">
        <v>4</v>
      </c>
      <c r="C22" s="11" t="s">
        <v>61</v>
      </c>
      <c r="D22" s="16" t="s">
        <v>62</v>
      </c>
      <c r="E22" s="17">
        <v>746.5</v>
      </c>
      <c r="F22" s="25">
        <v>747.5</v>
      </c>
      <c r="G22" s="30">
        <f t="shared" si="0"/>
        <v>1</v>
      </c>
      <c r="H22" s="20">
        <v>680.5</v>
      </c>
      <c r="I22" s="25">
        <v>681.5</v>
      </c>
      <c r="J22" s="30">
        <f t="shared" si="1"/>
        <v>1</v>
      </c>
      <c r="K22" s="20">
        <v>66</v>
      </c>
      <c r="L22" s="25">
        <v>66</v>
      </c>
      <c r="M22" s="30">
        <f t="shared" si="2"/>
        <v>0</v>
      </c>
      <c r="N22" s="20"/>
      <c r="O22" s="25">
        <v>0</v>
      </c>
      <c r="P22" s="30">
        <f t="shared" si="3"/>
        <v>0</v>
      </c>
      <c r="Q22" s="20">
        <v>2</v>
      </c>
      <c r="R22" s="25">
        <v>2</v>
      </c>
      <c r="S22" s="20">
        <v>414</v>
      </c>
      <c r="T22" s="25">
        <v>414</v>
      </c>
      <c r="U22" s="30">
        <f t="shared" si="4"/>
        <v>0</v>
      </c>
      <c r="V22" s="20">
        <f t="shared" si="5"/>
        <v>1.8031400966183575</v>
      </c>
      <c r="W22" s="25">
        <f t="shared" si="6"/>
        <v>1.8055555555555556</v>
      </c>
      <c r="X22" s="20">
        <f t="shared" si="7"/>
        <v>10.310606060606061</v>
      </c>
      <c r="Y22" s="25">
        <f t="shared" si="8"/>
        <v>10.325757575757576</v>
      </c>
    </row>
    <row r="23" spans="1:25" s="5" customFormat="1" ht="21" customHeight="1" x14ac:dyDescent="0.3">
      <c r="A23" s="15" t="s">
        <v>63</v>
      </c>
      <c r="B23" s="11" t="s">
        <v>4</v>
      </c>
      <c r="C23" s="11" t="s">
        <v>64</v>
      </c>
      <c r="D23" s="16" t="s">
        <v>62</v>
      </c>
      <c r="E23" s="17">
        <v>859.5</v>
      </c>
      <c r="F23" s="25">
        <v>875.5</v>
      </c>
      <c r="G23" s="30">
        <f t="shared" si="0"/>
        <v>16</v>
      </c>
      <c r="H23" s="20">
        <v>785</v>
      </c>
      <c r="I23" s="25">
        <v>805.5</v>
      </c>
      <c r="J23" s="30">
        <f t="shared" si="1"/>
        <v>20.5</v>
      </c>
      <c r="K23" s="20">
        <v>74.5</v>
      </c>
      <c r="L23" s="25">
        <v>70</v>
      </c>
      <c r="M23" s="30">
        <f t="shared" si="2"/>
        <v>-4.5</v>
      </c>
      <c r="N23" s="20">
        <v>6</v>
      </c>
      <c r="O23" s="25">
        <v>5</v>
      </c>
      <c r="P23" s="30">
        <f t="shared" si="3"/>
        <v>-1</v>
      </c>
      <c r="Q23" s="20">
        <v>2</v>
      </c>
      <c r="R23" s="25">
        <v>2</v>
      </c>
      <c r="S23" s="20">
        <v>494</v>
      </c>
      <c r="T23" s="25">
        <v>521</v>
      </c>
      <c r="U23" s="30">
        <f t="shared" si="4"/>
        <v>27</v>
      </c>
      <c r="V23" s="20">
        <f t="shared" si="5"/>
        <v>1.7398785425101215</v>
      </c>
      <c r="W23" s="25">
        <f t="shared" si="6"/>
        <v>1.6804222648752398</v>
      </c>
      <c r="X23" s="20">
        <f t="shared" si="7"/>
        <v>10.536912751677852</v>
      </c>
      <c r="Y23" s="25">
        <f t="shared" si="8"/>
        <v>11.507142857142858</v>
      </c>
    </row>
    <row r="24" spans="1:25" s="5" customFormat="1" ht="21" customHeight="1" x14ac:dyDescent="0.3">
      <c r="A24" s="15" t="s">
        <v>65</v>
      </c>
      <c r="B24" s="11" t="s">
        <v>4</v>
      </c>
      <c r="C24" s="11" t="s">
        <v>66</v>
      </c>
      <c r="D24" s="16" t="s">
        <v>67</v>
      </c>
      <c r="E24" s="17">
        <v>935.5</v>
      </c>
      <c r="F24" s="25">
        <v>947.5</v>
      </c>
      <c r="G24" s="30">
        <f t="shared" si="0"/>
        <v>12</v>
      </c>
      <c r="H24" s="20">
        <v>841.5</v>
      </c>
      <c r="I24" s="25">
        <v>849.5</v>
      </c>
      <c r="J24" s="30">
        <f t="shared" si="1"/>
        <v>8</v>
      </c>
      <c r="K24" s="20">
        <v>94</v>
      </c>
      <c r="L24" s="25">
        <v>98</v>
      </c>
      <c r="M24" s="30">
        <f t="shared" si="2"/>
        <v>4</v>
      </c>
      <c r="N24" s="20"/>
      <c r="O24" s="25">
        <v>0</v>
      </c>
      <c r="P24" s="30">
        <f t="shared" si="3"/>
        <v>0</v>
      </c>
      <c r="Q24" s="20">
        <v>3</v>
      </c>
      <c r="R24" s="25">
        <v>3</v>
      </c>
      <c r="S24" s="20">
        <v>456</v>
      </c>
      <c r="T24" s="25">
        <v>456</v>
      </c>
      <c r="U24" s="30">
        <f t="shared" si="4"/>
        <v>0</v>
      </c>
      <c r="V24" s="20">
        <f t="shared" si="5"/>
        <v>2.0515350877192984</v>
      </c>
      <c r="W24" s="25">
        <f t="shared" si="6"/>
        <v>2.0778508771929824</v>
      </c>
      <c r="X24" s="20">
        <f t="shared" si="7"/>
        <v>8.9521276595744688</v>
      </c>
      <c r="Y24" s="25">
        <f t="shared" si="8"/>
        <v>8.6683673469387763</v>
      </c>
    </row>
    <row r="25" spans="1:25" s="5" customFormat="1" ht="21" customHeight="1" x14ac:dyDescent="0.3">
      <c r="A25" s="15" t="s">
        <v>68</v>
      </c>
      <c r="B25" s="11" t="s">
        <v>5</v>
      </c>
      <c r="C25" s="11" t="s">
        <v>69</v>
      </c>
      <c r="D25" s="16" t="s">
        <v>67</v>
      </c>
      <c r="E25" s="17">
        <v>696.5</v>
      </c>
      <c r="F25" s="25">
        <v>738</v>
      </c>
      <c r="G25" s="30">
        <f t="shared" si="0"/>
        <v>41.5</v>
      </c>
      <c r="H25" s="20">
        <v>622.5</v>
      </c>
      <c r="I25" s="25">
        <v>660</v>
      </c>
      <c r="J25" s="30">
        <f t="shared" si="1"/>
        <v>37.5</v>
      </c>
      <c r="K25" s="20">
        <v>74</v>
      </c>
      <c r="L25" s="25">
        <v>78</v>
      </c>
      <c r="M25" s="30">
        <f t="shared" si="2"/>
        <v>4</v>
      </c>
      <c r="N25" s="20"/>
      <c r="O25" s="25">
        <v>0</v>
      </c>
      <c r="P25" s="30">
        <f t="shared" si="3"/>
        <v>0</v>
      </c>
      <c r="Q25" s="20">
        <v>1.5</v>
      </c>
      <c r="R25" s="25">
        <v>1.5</v>
      </c>
      <c r="S25" s="20">
        <v>442</v>
      </c>
      <c r="T25" s="25">
        <v>457</v>
      </c>
      <c r="U25" s="30">
        <f t="shared" si="4"/>
        <v>15</v>
      </c>
      <c r="V25" s="20">
        <f t="shared" si="5"/>
        <v>1.5757918552036199</v>
      </c>
      <c r="W25" s="25">
        <f t="shared" si="6"/>
        <v>1.6148796498905909</v>
      </c>
      <c r="X25" s="20">
        <f t="shared" si="7"/>
        <v>8.4121621621621614</v>
      </c>
      <c r="Y25" s="25">
        <f t="shared" si="8"/>
        <v>8.4615384615384617</v>
      </c>
    </row>
    <row r="26" spans="1:25" s="5" customFormat="1" ht="21" customHeight="1" x14ac:dyDescent="0.3">
      <c r="A26" s="15" t="s">
        <v>70</v>
      </c>
      <c r="B26" s="11" t="s">
        <v>4</v>
      </c>
      <c r="C26" s="11" t="s">
        <v>71</v>
      </c>
      <c r="D26" s="16" t="s">
        <v>72</v>
      </c>
      <c r="E26" s="17">
        <v>815</v>
      </c>
      <c r="F26" s="25">
        <v>820.5</v>
      </c>
      <c r="G26" s="30">
        <f t="shared" si="0"/>
        <v>5.5</v>
      </c>
      <c r="H26" s="20">
        <v>750.5</v>
      </c>
      <c r="I26" s="25">
        <v>755.5</v>
      </c>
      <c r="J26" s="30">
        <f t="shared" si="1"/>
        <v>5</v>
      </c>
      <c r="K26" s="20">
        <v>64.5</v>
      </c>
      <c r="L26" s="25">
        <v>65</v>
      </c>
      <c r="M26" s="30">
        <f t="shared" si="2"/>
        <v>0.5</v>
      </c>
      <c r="N26" s="20">
        <v>5</v>
      </c>
      <c r="O26" s="25">
        <v>0</v>
      </c>
      <c r="P26" s="30">
        <f t="shared" si="3"/>
        <v>-5</v>
      </c>
      <c r="Q26" s="20">
        <v>2</v>
      </c>
      <c r="R26" s="25">
        <v>2</v>
      </c>
      <c r="S26" s="20">
        <v>399</v>
      </c>
      <c r="T26" s="25">
        <v>416</v>
      </c>
      <c r="U26" s="30">
        <f t="shared" si="4"/>
        <v>17</v>
      </c>
      <c r="V26" s="20">
        <f t="shared" si="5"/>
        <v>2.0426065162907268</v>
      </c>
      <c r="W26" s="25">
        <f t="shared" si="6"/>
        <v>1.9723557692307692</v>
      </c>
      <c r="X26" s="20">
        <f t="shared" si="7"/>
        <v>11.635658914728682</v>
      </c>
      <c r="Y26" s="25">
        <f t="shared" si="8"/>
        <v>11.623076923076923</v>
      </c>
    </row>
    <row r="27" spans="1:25" s="5" customFormat="1" ht="21" customHeight="1" x14ac:dyDescent="0.3">
      <c r="A27" s="15" t="s">
        <v>73</v>
      </c>
      <c r="B27" s="11" t="s">
        <v>5</v>
      </c>
      <c r="C27" s="11" t="s">
        <v>7</v>
      </c>
      <c r="D27" s="16" t="s">
        <v>74</v>
      </c>
      <c r="E27" s="17">
        <v>437.5</v>
      </c>
      <c r="F27" s="25">
        <v>440.99999999999994</v>
      </c>
      <c r="G27" s="30">
        <f t="shared" si="0"/>
        <v>3.4999999999999432</v>
      </c>
      <c r="H27" s="20">
        <v>393.5</v>
      </c>
      <c r="I27" s="25">
        <v>397</v>
      </c>
      <c r="J27" s="30">
        <f t="shared" si="1"/>
        <v>3.5</v>
      </c>
      <c r="K27" s="20">
        <v>44</v>
      </c>
      <c r="L27" s="25">
        <v>44</v>
      </c>
      <c r="M27" s="30">
        <f t="shared" si="2"/>
        <v>0</v>
      </c>
      <c r="N27" s="20"/>
      <c r="O27" s="25">
        <v>0</v>
      </c>
      <c r="P27" s="30">
        <f t="shared" si="3"/>
        <v>0</v>
      </c>
      <c r="Q27" s="20">
        <v>1.5</v>
      </c>
      <c r="R27" s="25">
        <v>1.5</v>
      </c>
      <c r="S27" s="20">
        <v>255</v>
      </c>
      <c r="T27" s="25">
        <v>240</v>
      </c>
      <c r="U27" s="30">
        <f t="shared" si="4"/>
        <v>-15</v>
      </c>
      <c r="V27" s="20">
        <f t="shared" si="5"/>
        <v>1.7156862745098038</v>
      </c>
      <c r="W27" s="25">
        <f t="shared" si="6"/>
        <v>1.8374999999999997</v>
      </c>
      <c r="X27" s="20">
        <f t="shared" si="7"/>
        <v>8.9431818181818183</v>
      </c>
      <c r="Y27" s="25">
        <f t="shared" si="8"/>
        <v>9.0227272727272734</v>
      </c>
    </row>
    <row r="28" spans="1:25" s="5" customFormat="1" ht="21" customHeight="1" x14ac:dyDescent="0.3">
      <c r="A28" s="15" t="s">
        <v>75</v>
      </c>
      <c r="B28" s="11" t="s">
        <v>5</v>
      </c>
      <c r="C28" s="11" t="s">
        <v>76</v>
      </c>
      <c r="D28" s="16" t="s">
        <v>77</v>
      </c>
      <c r="E28" s="17">
        <v>502.5</v>
      </c>
      <c r="F28" s="25">
        <v>502.5</v>
      </c>
      <c r="G28" s="30">
        <f t="shared" si="0"/>
        <v>0</v>
      </c>
      <c r="H28" s="20">
        <v>452</v>
      </c>
      <c r="I28" s="25">
        <v>452.5</v>
      </c>
      <c r="J28" s="30">
        <f t="shared" si="1"/>
        <v>0.5</v>
      </c>
      <c r="K28" s="20">
        <v>50.5</v>
      </c>
      <c r="L28" s="25">
        <v>50</v>
      </c>
      <c r="M28" s="30">
        <f t="shared" si="2"/>
        <v>-0.5</v>
      </c>
      <c r="N28" s="20"/>
      <c r="O28" s="25">
        <v>0</v>
      </c>
      <c r="P28" s="30">
        <f t="shared" si="3"/>
        <v>0</v>
      </c>
      <c r="Q28" s="20">
        <v>1</v>
      </c>
      <c r="R28" s="25">
        <v>1</v>
      </c>
      <c r="S28" s="20">
        <v>187</v>
      </c>
      <c r="T28" s="25">
        <v>187</v>
      </c>
      <c r="U28" s="30">
        <f t="shared" si="4"/>
        <v>0</v>
      </c>
      <c r="V28" s="20">
        <f t="shared" si="5"/>
        <v>2.6871657754010694</v>
      </c>
      <c r="W28" s="25">
        <f t="shared" si="6"/>
        <v>2.6871657754010694</v>
      </c>
      <c r="X28" s="20">
        <f t="shared" si="7"/>
        <v>8.9504950495049513</v>
      </c>
      <c r="Y28" s="25">
        <f t="shared" si="8"/>
        <v>9.0500000000000007</v>
      </c>
    </row>
    <row r="29" spans="1:25" s="5" customFormat="1" ht="21" customHeight="1" x14ac:dyDescent="0.3">
      <c r="A29" s="15" t="s">
        <v>78</v>
      </c>
      <c r="B29" s="11" t="s">
        <v>4</v>
      </c>
      <c r="C29" s="11" t="s">
        <v>79</v>
      </c>
      <c r="D29" s="16" t="s">
        <v>80</v>
      </c>
      <c r="E29" s="17">
        <v>992.5</v>
      </c>
      <c r="F29" s="25">
        <v>996.49999999999989</v>
      </c>
      <c r="G29" s="30">
        <f t="shared" si="0"/>
        <v>3.9999999999998863</v>
      </c>
      <c r="H29" s="20">
        <v>918</v>
      </c>
      <c r="I29" s="25">
        <v>920</v>
      </c>
      <c r="J29" s="30">
        <f t="shared" si="1"/>
        <v>2</v>
      </c>
      <c r="K29" s="20">
        <v>74.5</v>
      </c>
      <c r="L29" s="25">
        <v>76.5</v>
      </c>
      <c r="M29" s="30">
        <f t="shared" si="2"/>
        <v>2</v>
      </c>
      <c r="N29" s="20">
        <v>8</v>
      </c>
      <c r="O29" s="25">
        <v>10</v>
      </c>
      <c r="P29" s="30">
        <f t="shared" si="3"/>
        <v>2</v>
      </c>
      <c r="Q29" s="20">
        <v>2</v>
      </c>
      <c r="R29" s="25">
        <v>2</v>
      </c>
      <c r="S29" s="20">
        <v>492</v>
      </c>
      <c r="T29" s="25">
        <v>492</v>
      </c>
      <c r="U29" s="30">
        <f t="shared" si="4"/>
        <v>0</v>
      </c>
      <c r="V29" s="20">
        <f t="shared" si="5"/>
        <v>2.0172764227642275</v>
      </c>
      <c r="W29" s="25">
        <f t="shared" si="6"/>
        <v>2.0254065040650406</v>
      </c>
      <c r="X29" s="20">
        <f t="shared" si="7"/>
        <v>12.322147651006711</v>
      </c>
      <c r="Y29" s="25">
        <f t="shared" si="8"/>
        <v>12.026143790849673</v>
      </c>
    </row>
    <row r="30" spans="1:25" s="5" customFormat="1" ht="21" customHeight="1" x14ac:dyDescent="0.3">
      <c r="A30" s="15" t="s">
        <v>81</v>
      </c>
      <c r="B30" s="11" t="s">
        <v>4</v>
      </c>
      <c r="C30" s="11" t="s">
        <v>82</v>
      </c>
      <c r="D30" s="16" t="s">
        <v>83</v>
      </c>
      <c r="E30" s="17">
        <v>974</v>
      </c>
      <c r="F30" s="25">
        <v>961.49999999999989</v>
      </c>
      <c r="G30" s="30">
        <f t="shared" si="0"/>
        <v>-12.500000000000114</v>
      </c>
      <c r="H30" s="20">
        <v>898</v>
      </c>
      <c r="I30" s="25">
        <v>886</v>
      </c>
      <c r="J30" s="30">
        <f t="shared" si="1"/>
        <v>-12</v>
      </c>
      <c r="K30" s="20">
        <v>76</v>
      </c>
      <c r="L30" s="25">
        <v>75.5</v>
      </c>
      <c r="M30" s="30">
        <f t="shared" si="2"/>
        <v>-0.5</v>
      </c>
      <c r="N30" s="20">
        <v>6</v>
      </c>
      <c r="O30" s="25">
        <v>7</v>
      </c>
      <c r="P30" s="30">
        <f t="shared" si="3"/>
        <v>1</v>
      </c>
      <c r="Q30" s="20">
        <v>2.5</v>
      </c>
      <c r="R30" s="25">
        <v>2.5</v>
      </c>
      <c r="S30" s="20">
        <v>456</v>
      </c>
      <c r="T30" s="25">
        <v>456</v>
      </c>
      <c r="U30" s="30">
        <f t="shared" si="4"/>
        <v>0</v>
      </c>
      <c r="V30" s="20">
        <f t="shared" si="5"/>
        <v>2.1359649122807016</v>
      </c>
      <c r="W30" s="25">
        <f t="shared" si="6"/>
        <v>2.1085526315789469</v>
      </c>
      <c r="X30" s="20">
        <f t="shared" si="7"/>
        <v>11.815789473684211</v>
      </c>
      <c r="Y30" s="25">
        <f t="shared" si="8"/>
        <v>11.735099337748345</v>
      </c>
    </row>
    <row r="31" spans="1:25" s="5" customFormat="1" ht="21" customHeight="1" x14ac:dyDescent="0.3">
      <c r="A31" s="15" t="s">
        <v>84</v>
      </c>
      <c r="B31" s="11" t="s">
        <v>4</v>
      </c>
      <c r="C31" s="11" t="s">
        <v>85</v>
      </c>
      <c r="D31" s="16" t="s">
        <v>83</v>
      </c>
      <c r="E31" s="17">
        <v>623.5</v>
      </c>
      <c r="F31" s="25">
        <v>624.5</v>
      </c>
      <c r="G31" s="30">
        <f t="shared" si="0"/>
        <v>1</v>
      </c>
      <c r="H31" s="20">
        <v>570.5</v>
      </c>
      <c r="I31" s="25">
        <v>571.5</v>
      </c>
      <c r="J31" s="30">
        <f t="shared" si="1"/>
        <v>1</v>
      </c>
      <c r="K31" s="20">
        <v>53</v>
      </c>
      <c r="L31" s="25">
        <v>53</v>
      </c>
      <c r="M31" s="30">
        <f t="shared" si="2"/>
        <v>0</v>
      </c>
      <c r="N31" s="20">
        <v>5</v>
      </c>
      <c r="O31" s="25">
        <v>7</v>
      </c>
      <c r="P31" s="30">
        <f t="shared" si="3"/>
        <v>2</v>
      </c>
      <c r="Q31" s="20">
        <v>4</v>
      </c>
      <c r="R31" s="25">
        <v>4</v>
      </c>
      <c r="S31" s="20">
        <v>306</v>
      </c>
      <c r="T31" s="25">
        <v>306</v>
      </c>
      <c r="U31" s="30">
        <f t="shared" si="4"/>
        <v>0</v>
      </c>
      <c r="V31" s="20">
        <f t="shared" si="5"/>
        <v>2.0375816993464051</v>
      </c>
      <c r="W31" s="25">
        <f t="shared" si="6"/>
        <v>2.0408496732026142</v>
      </c>
      <c r="X31" s="20">
        <f t="shared" si="7"/>
        <v>10.764150943396226</v>
      </c>
      <c r="Y31" s="25">
        <f t="shared" si="8"/>
        <v>10.783018867924529</v>
      </c>
    </row>
    <row r="32" spans="1:25" s="5" customFormat="1" ht="21" customHeight="1" x14ac:dyDescent="0.3">
      <c r="A32" s="15" t="s">
        <v>86</v>
      </c>
      <c r="B32" s="11" t="s">
        <v>5</v>
      </c>
      <c r="C32" s="11" t="s">
        <v>87</v>
      </c>
      <c r="D32" s="16" t="s">
        <v>83</v>
      </c>
      <c r="E32" s="17">
        <v>806.5</v>
      </c>
      <c r="F32" s="25">
        <v>687.5</v>
      </c>
      <c r="G32" s="30">
        <f t="shared" si="0"/>
        <v>-119</v>
      </c>
      <c r="H32" s="20">
        <v>736</v>
      </c>
      <c r="I32" s="25">
        <v>632</v>
      </c>
      <c r="J32" s="30">
        <f t="shared" si="1"/>
        <v>-104</v>
      </c>
      <c r="K32" s="20">
        <v>70.5</v>
      </c>
      <c r="L32" s="25">
        <v>55.5</v>
      </c>
      <c r="M32" s="30">
        <f t="shared" si="2"/>
        <v>-15</v>
      </c>
      <c r="N32" s="20">
        <v>6</v>
      </c>
      <c r="O32" s="25">
        <v>9</v>
      </c>
      <c r="P32" s="30">
        <f t="shared" si="3"/>
        <v>3</v>
      </c>
      <c r="Q32" s="20">
        <v>1</v>
      </c>
      <c r="R32" s="25">
        <v>1</v>
      </c>
      <c r="S32" s="20">
        <v>360</v>
      </c>
      <c r="T32" s="25">
        <v>330</v>
      </c>
      <c r="U32" s="30">
        <f t="shared" si="4"/>
        <v>-30</v>
      </c>
      <c r="V32" s="20">
        <f t="shared" si="5"/>
        <v>2.2402777777777776</v>
      </c>
      <c r="W32" s="25">
        <f t="shared" si="6"/>
        <v>2.0833333333333335</v>
      </c>
      <c r="X32" s="20">
        <f t="shared" si="7"/>
        <v>10.439716312056738</v>
      </c>
      <c r="Y32" s="25">
        <f t="shared" si="8"/>
        <v>11.387387387387387</v>
      </c>
    </row>
    <row r="33" spans="1:25" s="5" customFormat="1" ht="21" customHeight="1" x14ac:dyDescent="0.3">
      <c r="A33" s="15" t="s">
        <v>88</v>
      </c>
      <c r="B33" s="11" t="s">
        <v>5</v>
      </c>
      <c r="C33" s="11" t="s">
        <v>89</v>
      </c>
      <c r="D33" s="16" t="s">
        <v>90</v>
      </c>
      <c r="E33" s="18">
        <v>484.5</v>
      </c>
      <c r="F33" s="25">
        <v>549.5</v>
      </c>
      <c r="G33" s="30">
        <f t="shared" si="0"/>
        <v>65</v>
      </c>
      <c r="H33" s="20">
        <v>435</v>
      </c>
      <c r="I33" s="25">
        <v>494</v>
      </c>
      <c r="J33" s="30">
        <f t="shared" si="1"/>
        <v>59</v>
      </c>
      <c r="K33" s="20">
        <v>49.5</v>
      </c>
      <c r="L33" s="25">
        <v>55.5</v>
      </c>
      <c r="M33" s="30">
        <f t="shared" si="2"/>
        <v>6</v>
      </c>
      <c r="N33" s="20"/>
      <c r="O33" s="25">
        <v>0</v>
      </c>
      <c r="P33" s="30">
        <f t="shared" si="3"/>
        <v>0</v>
      </c>
      <c r="Q33" s="20">
        <v>0.5</v>
      </c>
      <c r="R33" s="25">
        <v>0.5</v>
      </c>
      <c r="S33" s="23">
        <v>274</v>
      </c>
      <c r="T33" s="29">
        <v>292</v>
      </c>
      <c r="U33" s="30">
        <f t="shared" si="4"/>
        <v>18</v>
      </c>
      <c r="V33" s="20">
        <f t="shared" si="5"/>
        <v>1.7682481751824817</v>
      </c>
      <c r="W33" s="25">
        <f t="shared" si="6"/>
        <v>1.8818493150684932</v>
      </c>
      <c r="X33" s="20">
        <f t="shared" si="7"/>
        <v>8.7878787878787872</v>
      </c>
      <c r="Y33" s="25">
        <f t="shared" si="8"/>
        <v>8.9009009009009006</v>
      </c>
    </row>
    <row r="34" spans="1:25" s="5" customFormat="1" ht="21" customHeight="1" x14ac:dyDescent="0.3">
      <c r="A34" s="15" t="s">
        <v>91</v>
      </c>
      <c r="B34" s="11" t="s">
        <v>5</v>
      </c>
      <c r="C34" s="11" t="s">
        <v>92</v>
      </c>
      <c r="D34" s="16" t="s">
        <v>90</v>
      </c>
      <c r="E34" s="17">
        <v>671.5</v>
      </c>
      <c r="F34" s="25">
        <v>701.49999999999989</v>
      </c>
      <c r="G34" s="30">
        <f t="shared" si="0"/>
        <v>29.999999999999886</v>
      </c>
      <c r="H34" s="20">
        <v>621.5</v>
      </c>
      <c r="I34" s="25">
        <v>649.5</v>
      </c>
      <c r="J34" s="30">
        <f t="shared" si="1"/>
        <v>28</v>
      </c>
      <c r="K34" s="20">
        <v>50</v>
      </c>
      <c r="L34" s="25">
        <v>52</v>
      </c>
      <c r="M34" s="30">
        <f t="shared" si="2"/>
        <v>2</v>
      </c>
      <c r="N34" s="20"/>
      <c r="O34" s="25">
        <v>0</v>
      </c>
      <c r="P34" s="30">
        <f t="shared" si="3"/>
        <v>0</v>
      </c>
      <c r="Q34" s="20">
        <v>1</v>
      </c>
      <c r="R34" s="25">
        <v>1</v>
      </c>
      <c r="S34" s="20">
        <v>362</v>
      </c>
      <c r="T34" s="25">
        <v>377</v>
      </c>
      <c r="U34" s="30">
        <f t="shared" si="4"/>
        <v>15</v>
      </c>
      <c r="V34" s="20">
        <f t="shared" si="5"/>
        <v>1.8549723756906078</v>
      </c>
      <c r="W34" s="25">
        <f t="shared" si="6"/>
        <v>1.8607427055702914</v>
      </c>
      <c r="X34" s="20">
        <f t="shared" si="7"/>
        <v>12.43</v>
      </c>
      <c r="Y34" s="25">
        <f t="shared" si="8"/>
        <v>12.490384615384615</v>
      </c>
    </row>
    <row r="35" spans="1:25" s="5" customFormat="1" ht="21" customHeight="1" x14ac:dyDescent="0.3">
      <c r="A35" s="15" t="s">
        <v>93</v>
      </c>
      <c r="B35" s="11" t="s">
        <v>4</v>
      </c>
      <c r="C35" s="11" t="s">
        <v>94</v>
      </c>
      <c r="D35" s="16" t="s">
        <v>95</v>
      </c>
      <c r="E35" s="17">
        <v>667.5</v>
      </c>
      <c r="F35" s="25">
        <v>716.49999999999989</v>
      </c>
      <c r="G35" s="30">
        <f t="shared" si="0"/>
        <v>48.999999999999886</v>
      </c>
      <c r="H35" s="20">
        <v>616</v>
      </c>
      <c r="I35" s="25">
        <v>653</v>
      </c>
      <c r="J35" s="30">
        <f t="shared" si="1"/>
        <v>37</v>
      </c>
      <c r="K35" s="20">
        <v>51.5</v>
      </c>
      <c r="L35" s="25">
        <v>63.5</v>
      </c>
      <c r="M35" s="30">
        <f t="shared" si="2"/>
        <v>12</v>
      </c>
      <c r="N35" s="20">
        <v>6</v>
      </c>
      <c r="O35" s="25">
        <v>6</v>
      </c>
      <c r="P35" s="30">
        <f t="shared" si="3"/>
        <v>0</v>
      </c>
      <c r="Q35" s="20">
        <v>1.5</v>
      </c>
      <c r="R35" s="25">
        <v>1.5</v>
      </c>
      <c r="S35" s="20">
        <v>415</v>
      </c>
      <c r="T35" s="25">
        <v>417</v>
      </c>
      <c r="U35" s="30">
        <f t="shared" si="4"/>
        <v>2</v>
      </c>
      <c r="V35" s="20">
        <f t="shared" si="5"/>
        <v>1.6084337349397591</v>
      </c>
      <c r="W35" s="25">
        <f t="shared" si="6"/>
        <v>1.7182254196642683</v>
      </c>
      <c r="X35" s="20">
        <f t="shared" si="7"/>
        <v>11.961165048543689</v>
      </c>
      <c r="Y35" s="25">
        <f t="shared" si="8"/>
        <v>10.283464566929133</v>
      </c>
    </row>
    <row r="36" spans="1:25" s="5" customFormat="1" ht="21" customHeight="1" x14ac:dyDescent="0.3">
      <c r="A36" s="15" t="s">
        <v>96</v>
      </c>
      <c r="B36" s="11" t="s">
        <v>5</v>
      </c>
      <c r="C36" s="11" t="s">
        <v>97</v>
      </c>
      <c r="D36" s="16" t="s">
        <v>95</v>
      </c>
      <c r="E36" s="17">
        <v>504</v>
      </c>
      <c r="F36" s="25">
        <v>505</v>
      </c>
      <c r="G36" s="30">
        <f t="shared" si="0"/>
        <v>1</v>
      </c>
      <c r="H36" s="20">
        <v>459</v>
      </c>
      <c r="I36" s="25">
        <v>459.5</v>
      </c>
      <c r="J36" s="30">
        <f t="shared" si="1"/>
        <v>0.5</v>
      </c>
      <c r="K36" s="20">
        <v>45</v>
      </c>
      <c r="L36" s="25">
        <v>45.5</v>
      </c>
      <c r="M36" s="30">
        <f t="shared" si="2"/>
        <v>0.5</v>
      </c>
      <c r="N36" s="20">
        <v>4</v>
      </c>
      <c r="O36" s="25">
        <v>5</v>
      </c>
      <c r="P36" s="30">
        <f t="shared" si="3"/>
        <v>1</v>
      </c>
      <c r="Q36" s="20">
        <v>1.5</v>
      </c>
      <c r="R36" s="25">
        <v>1.5</v>
      </c>
      <c r="S36" s="20">
        <v>252</v>
      </c>
      <c r="T36" s="25">
        <v>252</v>
      </c>
      <c r="U36" s="30">
        <f t="shared" si="4"/>
        <v>0</v>
      </c>
      <c r="V36" s="20">
        <f t="shared" si="5"/>
        <v>2</v>
      </c>
      <c r="W36" s="25">
        <f t="shared" si="6"/>
        <v>2.003968253968254</v>
      </c>
      <c r="X36" s="20">
        <f t="shared" si="7"/>
        <v>10.199999999999999</v>
      </c>
      <c r="Y36" s="25">
        <f t="shared" si="8"/>
        <v>10.098901098901099</v>
      </c>
    </row>
    <row r="37" spans="1:25" s="5" customFormat="1" ht="21" customHeight="1" x14ac:dyDescent="0.3">
      <c r="A37" s="15" t="s">
        <v>98</v>
      </c>
      <c r="B37" s="11" t="s">
        <v>4</v>
      </c>
      <c r="C37" s="11" t="s">
        <v>99</v>
      </c>
      <c r="D37" s="16" t="s">
        <v>95</v>
      </c>
      <c r="E37" s="17">
        <v>602.5</v>
      </c>
      <c r="F37" s="25">
        <v>603.5</v>
      </c>
      <c r="G37" s="30">
        <f t="shared" si="0"/>
        <v>1</v>
      </c>
      <c r="H37" s="20">
        <v>547</v>
      </c>
      <c r="I37" s="25">
        <v>548.5</v>
      </c>
      <c r="J37" s="30">
        <f t="shared" si="1"/>
        <v>1.5</v>
      </c>
      <c r="K37" s="20">
        <v>55.5</v>
      </c>
      <c r="L37" s="25">
        <v>55</v>
      </c>
      <c r="M37" s="30">
        <f t="shared" si="2"/>
        <v>-0.5</v>
      </c>
      <c r="N37" s="20">
        <v>5</v>
      </c>
      <c r="O37" s="25">
        <v>6</v>
      </c>
      <c r="P37" s="30">
        <f t="shared" si="3"/>
        <v>1</v>
      </c>
      <c r="Q37" s="20">
        <v>1.5</v>
      </c>
      <c r="R37" s="25">
        <v>1.5</v>
      </c>
      <c r="S37" s="20">
        <v>350</v>
      </c>
      <c r="T37" s="25">
        <v>365</v>
      </c>
      <c r="U37" s="30">
        <f t="shared" si="4"/>
        <v>15</v>
      </c>
      <c r="V37" s="20">
        <f t="shared" si="5"/>
        <v>1.7214285714285715</v>
      </c>
      <c r="W37" s="25">
        <f t="shared" si="6"/>
        <v>1.6534246575342466</v>
      </c>
      <c r="X37" s="20">
        <f t="shared" si="7"/>
        <v>9.8558558558558556</v>
      </c>
      <c r="Y37" s="25">
        <f t="shared" si="8"/>
        <v>9.9727272727272727</v>
      </c>
    </row>
    <row r="38" spans="1:25" s="5" customFormat="1" ht="21" customHeight="1" x14ac:dyDescent="0.3">
      <c r="A38" s="15" t="s">
        <v>100</v>
      </c>
      <c r="B38" s="11" t="s">
        <v>4</v>
      </c>
      <c r="C38" s="11" t="s">
        <v>101</v>
      </c>
      <c r="D38" s="16" t="s">
        <v>95</v>
      </c>
      <c r="E38" s="17">
        <v>674.5</v>
      </c>
      <c r="F38" s="25">
        <v>721.49999999999989</v>
      </c>
      <c r="G38" s="30">
        <f t="shared" si="0"/>
        <v>46.999999999999886</v>
      </c>
      <c r="H38" s="20">
        <v>595.5</v>
      </c>
      <c r="I38" s="25">
        <v>641.5</v>
      </c>
      <c r="J38" s="30">
        <f t="shared" si="1"/>
        <v>46</v>
      </c>
      <c r="K38" s="20">
        <v>79</v>
      </c>
      <c r="L38" s="25">
        <v>80</v>
      </c>
      <c r="M38" s="30">
        <f t="shared" si="2"/>
        <v>1</v>
      </c>
      <c r="N38" s="20">
        <v>6</v>
      </c>
      <c r="O38" s="25">
        <v>7</v>
      </c>
      <c r="P38" s="30">
        <f t="shared" si="3"/>
        <v>1</v>
      </c>
      <c r="Q38" s="20">
        <v>1.5</v>
      </c>
      <c r="R38" s="25">
        <v>1.5</v>
      </c>
      <c r="S38" s="20">
        <v>384</v>
      </c>
      <c r="T38" s="25">
        <v>416</v>
      </c>
      <c r="U38" s="30">
        <f t="shared" si="4"/>
        <v>32</v>
      </c>
      <c r="V38" s="20">
        <f t="shared" si="5"/>
        <v>1.7565104166666667</v>
      </c>
      <c r="W38" s="25">
        <f t="shared" si="6"/>
        <v>1.7343749999999998</v>
      </c>
      <c r="X38" s="20">
        <f>H38/K38</f>
        <v>7.537974683544304</v>
      </c>
      <c r="Y38" s="25">
        <f>I38/L38</f>
        <v>8.0187500000000007</v>
      </c>
    </row>
    <row r="39" spans="1:25" s="5" customFormat="1" ht="21" customHeight="1" x14ac:dyDescent="0.3">
      <c r="A39" s="15" t="s">
        <v>102</v>
      </c>
      <c r="B39" s="11" t="s">
        <v>6</v>
      </c>
      <c r="C39" s="11" t="s">
        <v>103</v>
      </c>
      <c r="D39" s="16" t="s">
        <v>95</v>
      </c>
      <c r="E39" s="17">
        <v>896</v>
      </c>
      <c r="F39" s="25">
        <v>940</v>
      </c>
      <c r="G39" s="30">
        <f t="shared" si="0"/>
        <v>44</v>
      </c>
      <c r="H39" s="20">
        <v>869.5</v>
      </c>
      <c r="I39" s="25">
        <v>910.5</v>
      </c>
      <c r="J39" s="30">
        <f t="shared" si="1"/>
        <v>41</v>
      </c>
      <c r="K39" s="20">
        <v>26.5</v>
      </c>
      <c r="L39" s="25">
        <v>29.5</v>
      </c>
      <c r="M39" s="30">
        <f t="shared" si="2"/>
        <v>3</v>
      </c>
      <c r="N39" s="20"/>
      <c r="O39" s="25">
        <v>0</v>
      </c>
      <c r="P39" s="30">
        <f t="shared" si="3"/>
        <v>0</v>
      </c>
      <c r="Q39" s="20">
        <v>1.5</v>
      </c>
      <c r="R39" s="25">
        <v>1.5</v>
      </c>
      <c r="S39" s="20">
        <v>311</v>
      </c>
      <c r="T39" s="25">
        <v>311</v>
      </c>
      <c r="U39" s="30">
        <f t="shared" si="4"/>
        <v>0</v>
      </c>
      <c r="V39" s="20">
        <f t="shared" si="5"/>
        <v>2.8810289389067525</v>
      </c>
      <c r="W39" s="25">
        <f t="shared" si="6"/>
        <v>3.022508038585209</v>
      </c>
      <c r="X39" s="20">
        <f>H39/K39</f>
        <v>32.811320754716981</v>
      </c>
      <c r="Y39" s="25">
        <f>I39/L39</f>
        <v>30.864406779661017</v>
      </c>
    </row>
    <row r="40" spans="1:25" s="6" customFormat="1" ht="21" customHeight="1" thickBot="1" x14ac:dyDescent="0.35">
      <c r="A40" s="33" t="s">
        <v>104</v>
      </c>
      <c r="B40" s="34"/>
      <c r="C40" s="34"/>
      <c r="D40" s="35"/>
      <c r="E40" s="19">
        <v>28999</v>
      </c>
      <c r="F40" s="26">
        <f>SUM(F3:F39)</f>
        <v>29492</v>
      </c>
      <c r="G40" s="31">
        <f t="shared" si="0"/>
        <v>493</v>
      </c>
      <c r="H40" s="21">
        <v>26297.5</v>
      </c>
      <c r="I40" s="26">
        <f t="shared" ref="I40:R40" si="9">SUM(I3:I39)</f>
        <v>26735</v>
      </c>
      <c r="J40" s="31">
        <f t="shared" si="1"/>
        <v>437.5</v>
      </c>
      <c r="K40" s="21">
        <v>3371</v>
      </c>
      <c r="L40" s="26">
        <f t="shared" si="9"/>
        <v>2757</v>
      </c>
      <c r="M40" s="31">
        <f t="shared" si="2"/>
        <v>-614</v>
      </c>
      <c r="N40" s="21">
        <v>90</v>
      </c>
      <c r="O40" s="26">
        <f t="shared" si="9"/>
        <v>108</v>
      </c>
      <c r="P40" s="31">
        <f t="shared" si="3"/>
        <v>18</v>
      </c>
      <c r="Q40" s="21">
        <v>67.5</v>
      </c>
      <c r="R40" s="26">
        <f t="shared" si="9"/>
        <v>67.5</v>
      </c>
      <c r="S40" s="21">
        <f>SUM(S3:S39)</f>
        <v>14649</v>
      </c>
      <c r="T40" s="26">
        <f>SUM(T3:T39)</f>
        <v>14839</v>
      </c>
      <c r="U40" s="31">
        <f t="shared" si="4"/>
        <v>190</v>
      </c>
      <c r="V40" s="21">
        <f t="shared" si="5"/>
        <v>1.9795890504471294</v>
      </c>
      <c r="W40" s="26">
        <f t="shared" si="6"/>
        <v>1.9874654626322528</v>
      </c>
      <c r="X40" s="21">
        <f>H40/K40</f>
        <v>7.8010975971521805</v>
      </c>
      <c r="Y40" s="26">
        <f>I40/L40</f>
        <v>9.6971345665578532</v>
      </c>
    </row>
    <row r="41" spans="1:25" ht="15" thickTop="1" x14ac:dyDescent="0.3">
      <c r="G41" s="9">
        <f t="shared" si="0"/>
        <v>0</v>
      </c>
    </row>
    <row r="42" spans="1:25" x14ac:dyDescent="0.3">
      <c r="G42" s="9">
        <f t="shared" si="0"/>
        <v>0</v>
      </c>
    </row>
    <row r="43" spans="1:25" x14ac:dyDescent="0.3">
      <c r="G43" s="9">
        <f t="shared" si="0"/>
        <v>0</v>
      </c>
    </row>
    <row r="44" spans="1:25" x14ac:dyDescent="0.3">
      <c r="G44" s="9">
        <f t="shared" si="0"/>
        <v>0</v>
      </c>
    </row>
  </sheetData>
  <mergeCells count="1">
    <mergeCell ref="F1:R1"/>
  </mergeCells>
  <printOptions horizontalCentered="1" gridLines="1"/>
  <pageMargins left="0.15748031496062992" right="0.15748031496062992" top="1.3385826771653544" bottom="0.35433070866141736" header="0.82677165354330717" footer="0.15748031496062992"/>
  <pageSetup paperSize="9" scale="75" fitToHeight="0" orientation="portrait" r:id="rId1"/>
  <headerFooter>
    <oddHeader>&amp;LRectorat de LYON / DOS&amp;C&amp;"-,Gras"&amp;12DHG - LP-SEP-EREA - Initiale&amp;R&amp;D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Recap LP pour CTSD</vt:lpstr>
      <vt:lpstr>'Recap LP pour CTSD'!Impression_des_titres</vt:lpstr>
      <vt:lpstr>'Recap LP pour CTSD'!Zone_d_impression</vt:lpstr>
    </vt:vector>
  </TitlesOfParts>
  <Company>ACADEMIE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Cordier Stephane</dc:creator>
  <cp:lastModifiedBy>CGT</cp:lastModifiedBy>
  <cp:lastPrinted>2023-01-17T09:12:38Z</cp:lastPrinted>
  <dcterms:created xsi:type="dcterms:W3CDTF">2023-01-12T07:29:05Z</dcterms:created>
  <dcterms:modified xsi:type="dcterms:W3CDTF">2023-01-17T16:25:35Z</dcterms:modified>
</cp:coreProperties>
</file>