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cap LP pour CTSD" sheetId="1" state="visible" r:id="rId2"/>
  </sheets>
  <definedNames>
    <definedName function="false" hidden="false" localSheetId="0" name="_xlnm.Print_Area" vbProcedure="false">'Recap LP pour CTSD'!$A:$R</definedName>
    <definedName function="false" hidden="false" localSheetId="0" name="_xlnm.Print_Titles" vbProcedure="false">'Recap LP pour CTSD'!$A:$D,'Recap LP pour CTSD'!$1:$2</definedName>
    <definedName function="false" hidden="false" localSheetId="0" name="_xlnm._FilterDatabase" vbProcedure="false">'Recap LP pour CTSD'!$A$1:$D$41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<sst xmlns="http://schemas.openxmlformats.org/spreadsheetml/2006/main" count="178" uniqueCount="128">
  <si>
    <t xml:space="preserve">CODE ETAB</t>
  </si>
  <si>
    <t xml:space="preserve">TYPE</t>
  </si>
  <si>
    <t xml:space="preserve">NOM</t>
  </si>
  <si>
    <t xml:space="preserve">VILLE</t>
  </si>
  <si>
    <t xml:space="preserve">DGH 2023</t>
  </si>
  <si>
    <t xml:space="preserve">DGH 2024</t>
  </si>
  <si>
    <t xml:space="preserve">Evolution DHG</t>
  </si>
  <si>
    <t xml:space="preserve">H.P.2023</t>
  </si>
  <si>
    <r>
      <rPr>
        <sz val="11"/>
        <rFont val="Calibri"/>
        <family val="2"/>
        <charset val="1"/>
      </rPr>
      <t xml:space="preserve">H.P.</t>
    </r>
    <r>
      <rPr>
        <sz val="11"/>
        <rFont val="Calibri"/>
        <family val="2"/>
      </rPr>
      <t xml:space="preserve">2024</t>
    </r>
  </si>
  <si>
    <t xml:space="preserve">Evolution HP</t>
  </si>
  <si>
    <t xml:space="preserve">H.S.A. 2023</t>
  </si>
  <si>
    <r>
      <rPr>
        <sz val="11"/>
        <rFont val="Calibri"/>
        <family val="2"/>
        <charset val="1"/>
      </rPr>
      <t xml:space="preserve">H.S.A. </t>
    </r>
    <r>
      <rPr>
        <sz val="11"/>
        <rFont val="Calibri"/>
        <family val="2"/>
      </rPr>
      <t xml:space="preserve">2024</t>
    </r>
  </si>
  <si>
    <t xml:space="preserve">DifférenceHSA</t>
  </si>
  <si>
    <t xml:space="preserve">dont APM 2023</t>
  </si>
  <si>
    <r>
      <rPr>
        <sz val="11"/>
        <rFont val="Calibri"/>
        <family val="2"/>
        <charset val="1"/>
      </rPr>
      <t xml:space="preserve">dont APM </t>
    </r>
    <r>
      <rPr>
        <sz val="11"/>
        <rFont val="Calibri"/>
        <family val="2"/>
      </rPr>
      <t xml:space="preserve">2024</t>
    </r>
  </si>
  <si>
    <t xml:space="preserve">Evolution APM</t>
  </si>
  <si>
    <t xml:space="preserve">IMP 2023</t>
  </si>
  <si>
    <r>
      <rPr>
        <sz val="11"/>
        <rFont val="Calibri"/>
        <family val="2"/>
        <charset val="1"/>
      </rPr>
      <t xml:space="preserve">IMP </t>
    </r>
    <r>
      <rPr>
        <sz val="11"/>
        <rFont val="Calibri"/>
        <family val="2"/>
      </rPr>
      <t xml:space="preserve">2024</t>
    </r>
  </si>
  <si>
    <t xml:space="preserve">Capacité accueil RS23</t>
  </si>
  <si>
    <t xml:space="preserve">Capacité d'accueil RS24</t>
  </si>
  <si>
    <t xml:space="preserve">Evolution CA RS23</t>
  </si>
  <si>
    <t xml:space="preserve">Heure/Elève 2023(basé sur capacité d'acceuil)</t>
  </si>
  <si>
    <t xml:space="preserve">Heure/Elève 2024(basé sur capacité d'acceuil)</t>
  </si>
  <si>
    <t xml:space="preserve">HP/HSA 2023</t>
  </si>
  <si>
    <t xml:space="preserve">0693809R</t>
  </si>
  <si>
    <t xml:space="preserve">SEP</t>
  </si>
  <si>
    <t xml:space="preserve">AIGUERANDE</t>
  </si>
  <si>
    <t xml:space="preserve">BELLEVILLE</t>
  </si>
  <si>
    <t xml:space="preserve">0690008J</t>
  </si>
  <si>
    <t xml:space="preserve">LP</t>
  </si>
  <si>
    <t xml:space="preserve">GUSTAVE EIFFEL</t>
  </si>
  <si>
    <t xml:space="preserve">BRIGNAIS</t>
  </si>
  <si>
    <t xml:space="preserve">0690010L</t>
  </si>
  <si>
    <t xml:space="preserve">TONY GARNIER</t>
  </si>
  <si>
    <t xml:space="preserve">BRON</t>
  </si>
  <si>
    <t xml:space="preserve">0690105P</t>
  </si>
  <si>
    <t xml:space="preserve">EMILE BEJUIT (AUTOMOBILE)</t>
  </si>
  <si>
    <t xml:space="preserve">0692968B</t>
  </si>
  <si>
    <t xml:space="preserve">ANDRE CUZIN</t>
  </si>
  <si>
    <t xml:space="preserve">CALUIRE-ET-CUIRE</t>
  </si>
  <si>
    <t xml:space="preserve">0692516K</t>
  </si>
  <si>
    <t xml:space="preserve">FRANCOIS RABELAIS</t>
  </si>
  <si>
    <t xml:space="preserve">DARDILLY</t>
  </si>
  <si>
    <t xml:space="preserve">0694095B</t>
  </si>
  <si>
    <t xml:space="preserve">CHARLIE CHAPLIN</t>
  </si>
  <si>
    <t xml:space="preserve">DECINES-CHARPIEU</t>
  </si>
  <si>
    <t xml:space="preserve">0693095P</t>
  </si>
  <si>
    <t xml:space="preserve">FRANCOIS CEVERT</t>
  </si>
  <si>
    <t xml:space="preserve">ECULLY</t>
  </si>
  <si>
    <t xml:space="preserve">0690018V</t>
  </si>
  <si>
    <t xml:space="preserve">DANIELLE CASANOVA</t>
  </si>
  <si>
    <t xml:space="preserve">GIVORS</t>
  </si>
  <si>
    <t xml:space="preserve">0693200D</t>
  </si>
  <si>
    <t xml:space="preserve">ARAGON-PICASSO</t>
  </si>
  <si>
    <t xml:space="preserve">0690003D</t>
  </si>
  <si>
    <t xml:space="preserve">BARTHELEMY THIMONNIER</t>
  </si>
  <si>
    <t xml:space="preserve">L' ARBRESLE</t>
  </si>
  <si>
    <t xml:space="preserve">0690043X</t>
  </si>
  <si>
    <t xml:space="preserve">JACQUES DE FLESSELLES</t>
  </si>
  <si>
    <t xml:space="preserve">LYON 01</t>
  </si>
  <si>
    <t xml:space="preserve">0690048C</t>
  </si>
  <si>
    <t xml:space="preserve">DIDEROT</t>
  </si>
  <si>
    <t xml:space="preserve">0690125L</t>
  </si>
  <si>
    <t xml:space="preserve">CAMILLE CLAUDEL</t>
  </si>
  <si>
    <t xml:space="preserve">LYON 04</t>
  </si>
  <si>
    <t xml:space="preserve">0693909Z</t>
  </si>
  <si>
    <t xml:space="preserve">EDOUARD BRANLY</t>
  </si>
  <si>
    <t xml:space="preserve">LYON 05</t>
  </si>
  <si>
    <t xml:space="preserve">0690046A</t>
  </si>
  <si>
    <t xml:space="preserve">LOUISE LABE</t>
  </si>
  <si>
    <t xml:space="preserve">LYON 07</t>
  </si>
  <si>
    <t xml:space="preserve">0693487R</t>
  </si>
  <si>
    <t xml:space="preserve">HECTOR GUIMARD</t>
  </si>
  <si>
    <t xml:space="preserve">0690045Z</t>
  </si>
  <si>
    <t xml:space="preserve">JEAN LURCAT</t>
  </si>
  <si>
    <t xml:space="preserve">LYON 08</t>
  </si>
  <si>
    <t xml:space="preserve">0690092A</t>
  </si>
  <si>
    <t xml:space="preserve">DU 1ER FILM</t>
  </si>
  <si>
    <t xml:space="preserve">0694605F</t>
  </si>
  <si>
    <t xml:space="preserve">ARNAUD BELTRAME</t>
  </si>
  <si>
    <t xml:space="preserve">MEYZIEU</t>
  </si>
  <si>
    <t xml:space="preserve">0690129R</t>
  </si>
  <si>
    <t xml:space="preserve">EDMOND LABBE</t>
  </si>
  <si>
    <t xml:space="preserve">OULLINS</t>
  </si>
  <si>
    <t xml:space="preserve">0690281F</t>
  </si>
  <si>
    <t xml:space="preserve">JOSEPH-MARIE JACQUARD</t>
  </si>
  <si>
    <t xml:space="preserve">0691626T</t>
  </si>
  <si>
    <t xml:space="preserve">GEORGES LAMARQUE</t>
  </si>
  <si>
    <t xml:space="preserve">RILLIEUX-LA-PAPE</t>
  </si>
  <si>
    <t xml:space="preserve">0692518M</t>
  </si>
  <si>
    <t xml:space="preserve">SERMENAZ</t>
  </si>
  <si>
    <t xml:space="preserve">0693094N</t>
  </si>
  <si>
    <t xml:space="preserve">FERNAND FOREST</t>
  </si>
  <si>
    <t xml:space="preserve">SAINT-PRIEST</t>
  </si>
  <si>
    <t xml:space="preserve">0690130S</t>
  </si>
  <si>
    <t xml:space="preserve">RENE CASSIN</t>
  </si>
  <si>
    <t xml:space="preserve">TARARE</t>
  </si>
  <si>
    <t xml:space="preserve">0692450N</t>
  </si>
  <si>
    <t xml:space="preserve">FRANCOIS MANSART</t>
  </si>
  <si>
    <t xml:space="preserve">THIZY</t>
  </si>
  <si>
    <t xml:space="preserve">0693045K</t>
  </si>
  <si>
    <t xml:space="preserve">LES CANUTS</t>
  </si>
  <si>
    <t xml:space="preserve">VAULX-EN-VELIN</t>
  </si>
  <si>
    <t xml:space="preserve">0690093B</t>
  </si>
  <si>
    <t xml:space="preserve">HELENE BOUCHER</t>
  </si>
  <si>
    <t xml:space="preserve">VENISSIEUX</t>
  </si>
  <si>
    <t xml:space="preserve">0692418D</t>
  </si>
  <si>
    <t xml:space="preserve">MARC SEGUIN</t>
  </si>
  <si>
    <t xml:space="preserve">0694210B</t>
  </si>
  <si>
    <t xml:space="preserve">JACQUES BREL</t>
  </si>
  <si>
    <t xml:space="preserve">0693770Y</t>
  </si>
  <si>
    <t xml:space="preserve">CLAUDE BERNARD</t>
  </si>
  <si>
    <t xml:space="preserve">VILLEFRANCHE-SUR-SAONE</t>
  </si>
  <si>
    <t xml:space="preserve">0693857T</t>
  </si>
  <si>
    <t xml:space="preserve">LOUIS ARMAND</t>
  </si>
  <si>
    <t xml:space="preserve">0690047B</t>
  </si>
  <si>
    <t xml:space="preserve">MAGENTA</t>
  </si>
  <si>
    <t xml:space="preserve">VILLEURBANNE</t>
  </si>
  <si>
    <t xml:space="preserve">0690106R</t>
  </si>
  <si>
    <t xml:space="preserve">FREDERIC FAYS</t>
  </si>
  <si>
    <t xml:space="preserve">0690107S</t>
  </si>
  <si>
    <t xml:space="preserve">ALFRED DE MUSSET</t>
  </si>
  <si>
    <t xml:space="preserve">0690109U</t>
  </si>
  <si>
    <t xml:space="preserve">MARIE CURIE</t>
  </si>
  <si>
    <t xml:space="preserve">0692390Y</t>
  </si>
  <si>
    <t xml:space="preserve">EREA</t>
  </si>
  <si>
    <t xml:space="preserve">CITE SCOLAIRE RENE PELLET</t>
  </si>
  <si>
    <t xml:space="preserve">S/TOTAL RHONE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</si>
</sst>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25"/>
      <name val="Calibri"/>
      <family val="2"/>
      <charset val="1"/>
    </font>
    <font>
      <sz val="11"/>
      <name val="Calibri"/>
      <family val="2"/>
    </font>
    <font>
      <sz val="12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1"/>
      <color rgb="FFFF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E7E6E6"/>
        <bgColor rgb="FFFFFFFF"/>
      </patternFill>
    </fill>
    <fill>
      <patternFill patternType="solid">
        <fgColor rgb="FFFFFFFF"/>
        <bgColor rgb="FFE7E6E6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ck"/>
      <right style="thin"/>
      <top style="thick"/>
      <bottom style="thin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ck"/>
      <right style="thin"/>
      <top style="thin"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5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5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5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45"/>
  <sheetViews>
    <sheetView showFormulas="false" showGridLines="true" showRowColHeaders="true" showZeros="false" rightToLeft="false" tabSelected="true" showOutlineSymbols="true" defaultGridColor="true" view="normal" topLeftCell="A1" colorId="64" zoomScale="68" zoomScaleNormal="68" zoomScalePageLayoutView="100" workbookViewId="0">
      <pane xSplit="4" ySplit="2" topLeftCell="V31" activePane="bottomRight" state="frozen"/>
      <selection pane="topLeft" activeCell="A1" activeCellId="0" sqref="A1"/>
      <selection pane="topRight" activeCell="V1" activeCellId="0" sqref="V1"/>
      <selection pane="bottomLeft" activeCell="A31" activeCellId="0" sqref="A31"/>
      <selection pane="bottomRight" activeCell="AA48" activeCellId="0" sqref="AA48"/>
    </sheetView>
  </sheetViews>
  <sheetFormatPr defaultColWidth="11.4609375" defaultRowHeight="13.8" zeroHeight="false" outlineLevelRow="0" outlineLevelCol="0"/>
  <cols>
    <col collapsed="false" customWidth="true" hidden="false" outlineLevel="0" max="1" min="1" style="1" width="10.56"/>
    <col collapsed="false" customWidth="true" hidden="false" outlineLevel="0" max="2" min="2" style="1" width="6.44"/>
    <col collapsed="false" customWidth="true" hidden="false" outlineLevel="0" max="3" min="3" style="1" width="23.34"/>
    <col collapsed="false" customWidth="true" hidden="false" outlineLevel="0" max="4" min="4" style="1" width="21.66"/>
    <col collapsed="false" customWidth="true" hidden="false" outlineLevel="0" max="5" min="5" style="1" width="9.89"/>
    <col collapsed="false" customWidth="false" hidden="false" outlineLevel="0" max="6" min="6" style="2" width="11.45"/>
    <col collapsed="false" customWidth="false" hidden="false" outlineLevel="0" max="7" min="7" style="3" width="11.45"/>
    <col collapsed="false" customWidth="false" hidden="false" outlineLevel="0" max="14" min="8" style="2" width="11.45"/>
    <col collapsed="false" customWidth="true" hidden="false" outlineLevel="0" max="17" min="15" style="2" width="7.88"/>
    <col collapsed="false" customWidth="true" hidden="false" outlineLevel="0" max="18" min="18" style="2" width="10.33"/>
    <col collapsed="false" customWidth="false" hidden="false" outlineLevel="0" max="21" min="19" style="2" width="11.45"/>
    <col collapsed="false" customWidth="true" hidden="false" outlineLevel="0" max="22" min="22" style="2" width="12.33"/>
    <col collapsed="false" customWidth="false" hidden="false" outlineLevel="0" max="1023" min="23" style="2" width="11.45"/>
  </cols>
  <sheetData>
    <row r="1" customFormat="false" ht="30.35" hidden="false" customHeight="false" outlineLevel="0" collapsed="false">
      <c r="A1" s="4"/>
      <c r="B1" s="5"/>
      <c r="C1" s="6"/>
      <c r="D1" s="5"/>
      <c r="E1" s="5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="20" customFormat="true" ht="46.05" hidden="false" customHeight="false" outlineLevel="0" collapsed="false">
      <c r="A2" s="8" t="s">
        <v>0</v>
      </c>
      <c r="B2" s="9" t="s">
        <v>1</v>
      </c>
      <c r="C2" s="9" t="s">
        <v>2</v>
      </c>
      <c r="D2" s="10" t="s">
        <v>3</v>
      </c>
      <c r="E2" s="11" t="s">
        <v>4</v>
      </c>
      <c r="F2" s="12" t="s">
        <v>5</v>
      </c>
      <c r="G2" s="13" t="s">
        <v>6</v>
      </c>
      <c r="H2" s="11" t="s">
        <v>7</v>
      </c>
      <c r="I2" s="12" t="s">
        <v>8</v>
      </c>
      <c r="J2" s="14" t="s">
        <v>9</v>
      </c>
      <c r="K2" s="11" t="s">
        <v>10</v>
      </c>
      <c r="L2" s="12" t="s">
        <v>11</v>
      </c>
      <c r="M2" s="13" t="s">
        <v>12</v>
      </c>
      <c r="N2" s="15" t="s">
        <v>13</v>
      </c>
      <c r="O2" s="16" t="s">
        <v>14</v>
      </c>
      <c r="P2" s="17" t="s">
        <v>15</v>
      </c>
      <c r="Q2" s="15" t="s">
        <v>16</v>
      </c>
      <c r="R2" s="16" t="s">
        <v>17</v>
      </c>
      <c r="S2" s="18" t="s">
        <v>18</v>
      </c>
      <c r="T2" s="19" t="s">
        <v>19</v>
      </c>
      <c r="U2" s="17" t="s">
        <v>20</v>
      </c>
      <c r="V2" s="15" t="s">
        <v>21</v>
      </c>
      <c r="W2" s="16" t="s">
        <v>22</v>
      </c>
      <c r="X2" s="11" t="s">
        <v>23</v>
      </c>
      <c r="Y2" s="12" t="s">
        <v>23</v>
      </c>
      <c r="AMJ2" s="0"/>
    </row>
    <row r="3" s="20" customFormat="true" ht="21" hidden="false" customHeight="true" outlineLevel="0" collapsed="false">
      <c r="A3" s="21" t="s">
        <v>24</v>
      </c>
      <c r="B3" s="22" t="s">
        <v>25</v>
      </c>
      <c r="C3" s="22" t="s">
        <v>26</v>
      </c>
      <c r="D3" s="23" t="s">
        <v>27</v>
      </c>
      <c r="E3" s="11" t="n">
        <v>751</v>
      </c>
      <c r="F3" s="24" t="n">
        <v>780</v>
      </c>
      <c r="G3" s="13" t="n">
        <f aca="false">F3-E3</f>
        <v>29</v>
      </c>
      <c r="H3" s="11" t="n">
        <v>666.5</v>
      </c>
      <c r="I3" s="25" t="n">
        <v>674</v>
      </c>
      <c r="J3" s="13" t="n">
        <f aca="false">I3-H3</f>
        <v>7.5</v>
      </c>
      <c r="K3" s="11" t="n">
        <v>84.5</v>
      </c>
      <c r="L3" s="25" t="n">
        <v>106</v>
      </c>
      <c r="M3" s="13" t="n">
        <f aca="false">L3-K3</f>
        <v>21.5</v>
      </c>
      <c r="N3" s="11" t="n">
        <v>0</v>
      </c>
      <c r="O3" s="26" t="n">
        <v>0</v>
      </c>
      <c r="P3" s="13" t="n">
        <f aca="false">O3-N3</f>
        <v>0</v>
      </c>
      <c r="Q3" s="11" t="n">
        <v>1</v>
      </c>
      <c r="R3" s="26" t="n">
        <v>1</v>
      </c>
      <c r="S3" s="11" t="n">
        <v>391</v>
      </c>
      <c r="T3" s="12" t="n">
        <v>391</v>
      </c>
      <c r="U3" s="13" t="n">
        <f aca="false">T3-S3</f>
        <v>0</v>
      </c>
      <c r="V3" s="11" t="n">
        <f aca="false">E3/S3</f>
        <v>1.92071611253197</v>
      </c>
      <c r="W3" s="12" t="n">
        <f aca="false">F3/T3</f>
        <v>1.99488491048593</v>
      </c>
      <c r="X3" s="11" t="n">
        <f aca="false">H3/K3</f>
        <v>7.88757396449704</v>
      </c>
      <c r="Y3" s="12" t="n">
        <f aca="false">I3/L3</f>
        <v>6.35849056603774</v>
      </c>
      <c r="AMJ3" s="0"/>
    </row>
    <row r="4" s="20" customFormat="true" ht="21" hidden="false" customHeight="true" outlineLevel="0" collapsed="false">
      <c r="A4" s="21" t="s">
        <v>28</v>
      </c>
      <c r="B4" s="22" t="s">
        <v>29</v>
      </c>
      <c r="C4" s="22" t="s">
        <v>30</v>
      </c>
      <c r="D4" s="23" t="s">
        <v>31</v>
      </c>
      <c r="E4" s="11" t="n">
        <v>503</v>
      </c>
      <c r="F4" s="24" t="n">
        <v>501</v>
      </c>
      <c r="G4" s="13" t="n">
        <f aca="false">F4-E4</f>
        <v>-2.00000000000006</v>
      </c>
      <c r="H4" s="11" t="n">
        <v>462.5</v>
      </c>
      <c r="I4" s="25" t="n">
        <v>464</v>
      </c>
      <c r="J4" s="13" t="n">
        <f aca="false">I4-H4</f>
        <v>1.5</v>
      </c>
      <c r="K4" s="11" t="n">
        <v>40.5</v>
      </c>
      <c r="L4" s="25" t="n">
        <v>37</v>
      </c>
      <c r="M4" s="13" t="n">
        <f aca="false">L4-K4</f>
        <v>-3.5</v>
      </c>
      <c r="N4" s="11" t="n">
        <v>3</v>
      </c>
      <c r="O4" s="26" t="n">
        <v>4</v>
      </c>
      <c r="P4" s="13" t="n">
        <f aca="false">O4-N4</f>
        <v>1</v>
      </c>
      <c r="Q4" s="11" t="n">
        <v>1.5</v>
      </c>
      <c r="R4" s="26" t="n">
        <v>1.5</v>
      </c>
      <c r="S4" s="11" t="n">
        <v>270</v>
      </c>
      <c r="T4" s="12" t="n">
        <v>270</v>
      </c>
      <c r="U4" s="13" t="n">
        <f aca="false">T4-S4</f>
        <v>0</v>
      </c>
      <c r="V4" s="11" t="n">
        <f aca="false">E4/S4</f>
        <v>1.86296296296296</v>
      </c>
      <c r="W4" s="12" t="n">
        <f aca="false">F4/T4</f>
        <v>1.85555555555556</v>
      </c>
      <c r="X4" s="11" t="n">
        <f aca="false">H4/K4</f>
        <v>11.4197530864198</v>
      </c>
      <c r="Y4" s="12" t="n">
        <f aca="false">I4/L4</f>
        <v>12.5405405405405</v>
      </c>
      <c r="AMJ4" s="0"/>
    </row>
    <row r="5" s="20" customFormat="true" ht="21" hidden="false" customHeight="true" outlineLevel="0" collapsed="false">
      <c r="A5" s="21" t="s">
        <v>32</v>
      </c>
      <c r="B5" s="22" t="s">
        <v>29</v>
      </c>
      <c r="C5" s="22" t="s">
        <v>33</v>
      </c>
      <c r="D5" s="23" t="s">
        <v>34</v>
      </c>
      <c r="E5" s="11" t="n">
        <v>1495.5</v>
      </c>
      <c r="F5" s="24" t="n">
        <v>1485</v>
      </c>
      <c r="G5" s="13" t="n">
        <f aca="false">F5-E5</f>
        <v>-10.5</v>
      </c>
      <c r="H5" s="11" t="n">
        <v>1332</v>
      </c>
      <c r="I5" s="25" t="n">
        <v>1330.5</v>
      </c>
      <c r="J5" s="13" t="n">
        <f aca="false">I5-H5</f>
        <v>-1.5</v>
      </c>
      <c r="K5" s="11" t="n">
        <v>163.5</v>
      </c>
      <c r="L5" s="25" t="n">
        <v>154.5</v>
      </c>
      <c r="M5" s="13" t="n">
        <f aca="false">L5-K5</f>
        <v>-9</v>
      </c>
      <c r="N5" s="11" t="n">
        <v>0</v>
      </c>
      <c r="O5" s="26" t="n">
        <v>0</v>
      </c>
      <c r="P5" s="13" t="n">
        <f aca="false">O5-N5</f>
        <v>0</v>
      </c>
      <c r="Q5" s="11" t="n">
        <v>3</v>
      </c>
      <c r="R5" s="26" t="n">
        <v>3</v>
      </c>
      <c r="S5" s="11" t="n">
        <v>633</v>
      </c>
      <c r="T5" s="12" t="n">
        <v>633</v>
      </c>
      <c r="U5" s="13" t="n">
        <f aca="false">T5-S5</f>
        <v>0</v>
      </c>
      <c r="V5" s="11" t="n">
        <f aca="false">E5/S5</f>
        <v>2.36255924170616</v>
      </c>
      <c r="W5" s="12" t="n">
        <f aca="false">F5/T5</f>
        <v>2.34597156398104</v>
      </c>
      <c r="X5" s="11" t="n">
        <f aca="false">H5/K5</f>
        <v>8.14678899082569</v>
      </c>
      <c r="Y5" s="12" t="n">
        <f aca="false">I5/L5</f>
        <v>8.61165048543689</v>
      </c>
      <c r="AMJ5" s="0"/>
    </row>
    <row r="6" s="20" customFormat="true" ht="21" hidden="false" customHeight="true" outlineLevel="0" collapsed="false">
      <c r="A6" s="21" t="s">
        <v>35</v>
      </c>
      <c r="B6" s="22" t="s">
        <v>29</v>
      </c>
      <c r="C6" s="22" t="s">
        <v>36</v>
      </c>
      <c r="D6" s="23" t="s">
        <v>34</v>
      </c>
      <c r="E6" s="11" t="n">
        <v>1347</v>
      </c>
      <c r="F6" s="24" t="n">
        <v>1388.5</v>
      </c>
      <c r="G6" s="13" t="n">
        <f aca="false">F6-E6</f>
        <v>41.5</v>
      </c>
      <c r="H6" s="11" t="n">
        <v>1174</v>
      </c>
      <c r="I6" s="25" t="n">
        <v>1219.5</v>
      </c>
      <c r="J6" s="13" t="n">
        <f aca="false">I6-H6</f>
        <v>45.5</v>
      </c>
      <c r="K6" s="11" t="n">
        <v>173</v>
      </c>
      <c r="L6" s="25" t="n">
        <v>169</v>
      </c>
      <c r="M6" s="13" t="n">
        <f aca="false">L6-K6</f>
        <v>-4</v>
      </c>
      <c r="N6" s="11" t="n">
        <v>0</v>
      </c>
      <c r="O6" s="26" t="n">
        <v>0</v>
      </c>
      <c r="P6" s="13" t="n">
        <f aca="false">O6-N6</f>
        <v>0</v>
      </c>
      <c r="Q6" s="11" t="n">
        <v>3</v>
      </c>
      <c r="R6" s="26" t="n">
        <v>3</v>
      </c>
      <c r="S6" s="27" t="n">
        <v>504</v>
      </c>
      <c r="T6" s="28" t="n">
        <v>504</v>
      </c>
      <c r="U6" s="13" t="n">
        <f aca="false">T6-S6</f>
        <v>0</v>
      </c>
      <c r="V6" s="11" t="n">
        <f aca="false">E6/S6</f>
        <v>2.67261904761905</v>
      </c>
      <c r="W6" s="12" t="n">
        <f aca="false">F6/T6</f>
        <v>2.75496031746032</v>
      </c>
      <c r="X6" s="11" t="n">
        <f aca="false">H6/K6</f>
        <v>6.78612716763006</v>
      </c>
      <c r="Y6" s="12" t="n">
        <f aca="false">I6/L6</f>
        <v>7.21597633136095</v>
      </c>
      <c r="AMJ6" s="0"/>
    </row>
    <row r="7" s="20" customFormat="true" ht="21" hidden="false" customHeight="true" outlineLevel="0" collapsed="false">
      <c r="A7" s="21" t="s">
        <v>37</v>
      </c>
      <c r="B7" s="22" t="s">
        <v>29</v>
      </c>
      <c r="C7" s="22" t="s">
        <v>38</v>
      </c>
      <c r="D7" s="23" t="s">
        <v>39</v>
      </c>
      <c r="E7" s="11" t="n">
        <v>965</v>
      </c>
      <c r="F7" s="24" t="n">
        <v>991.5</v>
      </c>
      <c r="G7" s="13" t="n">
        <f aca="false">F7-E7</f>
        <v>26.4999999999999</v>
      </c>
      <c r="H7" s="11" t="n">
        <v>875.5</v>
      </c>
      <c r="I7" s="25" t="n">
        <v>875.5</v>
      </c>
      <c r="J7" s="13" t="n">
        <f aca="false">I7-H7</f>
        <v>0</v>
      </c>
      <c r="K7" s="11" t="n">
        <v>89.5</v>
      </c>
      <c r="L7" s="25" t="n">
        <v>116</v>
      </c>
      <c r="M7" s="13" t="n">
        <f aca="false">L7-K7</f>
        <v>26.5</v>
      </c>
      <c r="N7" s="11" t="n">
        <v>0</v>
      </c>
      <c r="O7" s="26" t="n">
        <v>0</v>
      </c>
      <c r="P7" s="13" t="n">
        <f aca="false">O7-N7</f>
        <v>0</v>
      </c>
      <c r="Q7" s="11" t="n">
        <v>2</v>
      </c>
      <c r="R7" s="26" t="n">
        <v>2</v>
      </c>
      <c r="S7" s="11" t="n">
        <v>423</v>
      </c>
      <c r="T7" s="12" t="n">
        <v>423</v>
      </c>
      <c r="U7" s="13" t="n">
        <f aca="false">T7-S7</f>
        <v>0</v>
      </c>
      <c r="V7" s="11" t="n">
        <f aca="false">E7/S7</f>
        <v>2.28132387706856</v>
      </c>
      <c r="W7" s="12" t="n">
        <f aca="false">F7/T7</f>
        <v>2.34397163120567</v>
      </c>
      <c r="X7" s="11" t="n">
        <f aca="false">H7/K7</f>
        <v>9.78212290502793</v>
      </c>
      <c r="Y7" s="12" t="n">
        <f aca="false">I7/L7</f>
        <v>7.54741379310345</v>
      </c>
      <c r="AMJ7" s="0"/>
    </row>
    <row r="8" s="20" customFormat="true" ht="21" hidden="false" customHeight="true" outlineLevel="0" collapsed="false">
      <c r="A8" s="21" t="s">
        <v>40</v>
      </c>
      <c r="B8" s="22" t="s">
        <v>25</v>
      </c>
      <c r="C8" s="22" t="s">
        <v>41</v>
      </c>
      <c r="D8" s="23" t="s">
        <v>42</v>
      </c>
      <c r="E8" s="11" t="n">
        <v>1111.5</v>
      </c>
      <c r="F8" s="24" t="n">
        <v>1134.5</v>
      </c>
      <c r="G8" s="13" t="n">
        <f aca="false">F8-E8</f>
        <v>23</v>
      </c>
      <c r="H8" s="11" t="n">
        <v>979.5</v>
      </c>
      <c r="I8" s="25" t="n">
        <v>995.5</v>
      </c>
      <c r="J8" s="13" t="n">
        <f aca="false">I8-H8</f>
        <v>16</v>
      </c>
      <c r="K8" s="11" t="n">
        <v>132</v>
      </c>
      <c r="L8" s="25" t="n">
        <v>139</v>
      </c>
      <c r="M8" s="13" t="n">
        <f aca="false">L8-K8</f>
        <v>7</v>
      </c>
      <c r="N8" s="11" t="n">
        <v>0</v>
      </c>
      <c r="O8" s="26" t="n">
        <v>0</v>
      </c>
      <c r="P8" s="13" t="n">
        <f aca="false">O8-N8</f>
        <v>0</v>
      </c>
      <c r="Q8" s="11" t="n">
        <v>1.5</v>
      </c>
      <c r="R8" s="26" t="n">
        <v>1.5</v>
      </c>
      <c r="S8" s="11" t="n">
        <v>504</v>
      </c>
      <c r="T8" s="12" t="n">
        <v>504</v>
      </c>
      <c r="U8" s="13" t="n">
        <f aca="false">T8-S8</f>
        <v>0</v>
      </c>
      <c r="V8" s="11" t="n">
        <f aca="false">E8/S8</f>
        <v>2.20535714285714</v>
      </c>
      <c r="W8" s="12" t="n">
        <f aca="false">F8/T8</f>
        <v>2.25099206349206</v>
      </c>
      <c r="X8" s="11" t="n">
        <f aca="false">H8/K8</f>
        <v>7.42045454545455</v>
      </c>
      <c r="Y8" s="12" t="n">
        <f aca="false">I8/L8</f>
        <v>7.16187050359712</v>
      </c>
      <c r="AMJ8" s="0"/>
    </row>
    <row r="9" s="20" customFormat="true" ht="21" hidden="false" customHeight="true" outlineLevel="0" collapsed="false">
      <c r="A9" s="21" t="s">
        <v>43</v>
      </c>
      <c r="B9" s="22" t="s">
        <v>25</v>
      </c>
      <c r="C9" s="22" t="s">
        <v>44</v>
      </c>
      <c r="D9" s="23" t="s">
        <v>45</v>
      </c>
      <c r="E9" s="11" t="n">
        <v>529</v>
      </c>
      <c r="F9" s="24" t="n">
        <v>675</v>
      </c>
      <c r="G9" s="13" t="n">
        <f aca="false">F9-E9</f>
        <v>146</v>
      </c>
      <c r="H9" s="11" t="n">
        <v>474.5</v>
      </c>
      <c r="I9" s="25" t="n">
        <v>588.5</v>
      </c>
      <c r="J9" s="13" t="n">
        <f aca="false">I9-H9</f>
        <v>114</v>
      </c>
      <c r="K9" s="11" t="n">
        <v>54.5</v>
      </c>
      <c r="L9" s="25" t="n">
        <v>86.5</v>
      </c>
      <c r="M9" s="13" t="n">
        <f aca="false">L9-K9</f>
        <v>32</v>
      </c>
      <c r="N9" s="11" t="n">
        <v>0</v>
      </c>
      <c r="O9" s="26" t="n">
        <v>0</v>
      </c>
      <c r="P9" s="13" t="n">
        <f aca="false">O9-N9</f>
        <v>0</v>
      </c>
      <c r="Q9" s="11" t="n">
        <v>1</v>
      </c>
      <c r="R9" s="26" t="n">
        <v>1</v>
      </c>
      <c r="S9" s="11" t="n">
        <v>252</v>
      </c>
      <c r="T9" s="12" t="n">
        <v>307</v>
      </c>
      <c r="U9" s="13" t="n">
        <f aca="false">T9-S9</f>
        <v>55</v>
      </c>
      <c r="V9" s="11" t="n">
        <f aca="false">E9/S9</f>
        <v>2.09920634920635</v>
      </c>
      <c r="W9" s="12" t="n">
        <f aca="false">F9/T9</f>
        <v>2.19869706840391</v>
      </c>
      <c r="X9" s="11" t="n">
        <f aca="false">H9/K9</f>
        <v>8.70642201834862</v>
      </c>
      <c r="Y9" s="12" t="n">
        <f aca="false">I9/L9</f>
        <v>6.80346820809249</v>
      </c>
      <c r="AMJ9" s="0"/>
    </row>
    <row r="10" s="20" customFormat="true" ht="21" hidden="false" customHeight="true" outlineLevel="0" collapsed="false">
      <c r="A10" s="21" t="s">
        <v>46</v>
      </c>
      <c r="B10" s="22" t="s">
        <v>29</v>
      </c>
      <c r="C10" s="22" t="s">
        <v>47</v>
      </c>
      <c r="D10" s="23" t="s">
        <v>48</v>
      </c>
      <c r="E10" s="11" t="n">
        <v>1254</v>
      </c>
      <c r="F10" s="24" t="n">
        <v>1313.5</v>
      </c>
      <c r="G10" s="13" t="n">
        <f aca="false">F10-E10</f>
        <v>59.5000000000002</v>
      </c>
      <c r="H10" s="11" t="n">
        <v>1108.5</v>
      </c>
      <c r="I10" s="25" t="n">
        <v>1132.5</v>
      </c>
      <c r="J10" s="13" t="n">
        <f aca="false">I10-H10</f>
        <v>24</v>
      </c>
      <c r="K10" s="11" t="n">
        <v>145.5</v>
      </c>
      <c r="L10" s="25" t="n">
        <v>181</v>
      </c>
      <c r="M10" s="13" t="n">
        <f aca="false">L10-K10</f>
        <v>35.5</v>
      </c>
      <c r="N10" s="11" t="n">
        <v>12</v>
      </c>
      <c r="O10" s="26" t="n">
        <v>12</v>
      </c>
      <c r="P10" s="13" t="n">
        <f aca="false">O10-N10</f>
        <v>0</v>
      </c>
      <c r="Q10" s="11" t="n">
        <v>2.5</v>
      </c>
      <c r="R10" s="26" t="n">
        <v>2.5</v>
      </c>
      <c r="S10" s="11" t="n">
        <v>630</v>
      </c>
      <c r="T10" s="12" t="n">
        <v>630</v>
      </c>
      <c r="U10" s="13" t="n">
        <f aca="false">T10-S10</f>
        <v>0</v>
      </c>
      <c r="V10" s="11" t="n">
        <f aca="false">E10/S10</f>
        <v>1.99047619047619</v>
      </c>
      <c r="W10" s="12" t="n">
        <f aca="false">F10/T10</f>
        <v>2.08492063492063</v>
      </c>
      <c r="X10" s="11" t="n">
        <f aca="false">H10/K10</f>
        <v>7.61855670103093</v>
      </c>
      <c r="Y10" s="12" t="n">
        <f aca="false">I10/L10</f>
        <v>6.25690607734807</v>
      </c>
      <c r="AMJ10" s="0"/>
    </row>
    <row r="11" s="20" customFormat="true" ht="21" hidden="false" customHeight="true" outlineLevel="0" collapsed="false">
      <c r="A11" s="21" t="s">
        <v>49</v>
      </c>
      <c r="B11" s="22" t="s">
        <v>29</v>
      </c>
      <c r="C11" s="22" t="s">
        <v>50</v>
      </c>
      <c r="D11" s="23" t="s">
        <v>51</v>
      </c>
      <c r="E11" s="11" t="n">
        <v>901.5</v>
      </c>
      <c r="F11" s="24" t="n">
        <v>935.5</v>
      </c>
      <c r="G11" s="13" t="n">
        <f aca="false">F11-E11</f>
        <v>34.0000000000001</v>
      </c>
      <c r="H11" s="11" t="n">
        <v>822</v>
      </c>
      <c r="I11" s="25" t="n">
        <v>855.5</v>
      </c>
      <c r="J11" s="13" t="n">
        <f aca="false">I11-H11</f>
        <v>33.5</v>
      </c>
      <c r="K11" s="11" t="n">
        <v>79.5</v>
      </c>
      <c r="L11" s="25" t="n">
        <v>80</v>
      </c>
      <c r="M11" s="13" t="n">
        <f aca="false">L11-K11</f>
        <v>0.5</v>
      </c>
      <c r="N11" s="11" t="n">
        <v>9</v>
      </c>
      <c r="O11" s="26" t="n">
        <v>9</v>
      </c>
      <c r="P11" s="13" t="n">
        <f aca="false">O11-N11</f>
        <v>0</v>
      </c>
      <c r="Q11" s="11" t="n">
        <v>2.5</v>
      </c>
      <c r="R11" s="26" t="n">
        <v>2.5</v>
      </c>
      <c r="S11" s="11" t="n">
        <v>482</v>
      </c>
      <c r="T11" s="12" t="n">
        <v>482</v>
      </c>
      <c r="U11" s="13" t="n">
        <f aca="false">T11-S11</f>
        <v>0</v>
      </c>
      <c r="V11" s="11" t="n">
        <f aca="false">E11/S11</f>
        <v>1.87033195020747</v>
      </c>
      <c r="W11" s="12" t="n">
        <f aca="false">F11/T11</f>
        <v>1.94087136929461</v>
      </c>
      <c r="X11" s="11" t="n">
        <f aca="false">H11/K11</f>
        <v>10.3396226415094</v>
      </c>
      <c r="Y11" s="12" t="n">
        <f aca="false">I11/L11</f>
        <v>10.69375</v>
      </c>
      <c r="AMJ11" s="0"/>
    </row>
    <row r="12" s="20" customFormat="true" ht="21" hidden="false" customHeight="true" outlineLevel="0" collapsed="false">
      <c r="A12" s="21" t="s">
        <v>52</v>
      </c>
      <c r="B12" s="22" t="s">
        <v>25</v>
      </c>
      <c r="C12" s="22" t="s">
        <v>53</v>
      </c>
      <c r="D12" s="23" t="s">
        <v>51</v>
      </c>
      <c r="E12" s="11" t="n">
        <v>722</v>
      </c>
      <c r="F12" s="24" t="n">
        <v>718.5</v>
      </c>
      <c r="G12" s="13" t="n">
        <f aca="false">F12-E12</f>
        <v>-3.5</v>
      </c>
      <c r="H12" s="11" t="n">
        <v>645.5</v>
      </c>
      <c r="I12" s="25" t="n">
        <v>653.5</v>
      </c>
      <c r="J12" s="13" t="n">
        <f aca="false">I12-H12</f>
        <v>8</v>
      </c>
      <c r="K12" s="11" t="n">
        <v>76.5</v>
      </c>
      <c r="L12" s="25" t="n">
        <v>65</v>
      </c>
      <c r="M12" s="13" t="n">
        <f aca="false">L12-K12</f>
        <v>-11.5</v>
      </c>
      <c r="N12" s="11" t="n">
        <v>0</v>
      </c>
      <c r="O12" s="26" t="n">
        <v>0</v>
      </c>
      <c r="P12" s="13" t="n">
        <f aca="false">O12-N12</f>
        <v>0</v>
      </c>
      <c r="Q12" s="11" t="n">
        <v>2</v>
      </c>
      <c r="R12" s="26" t="n">
        <v>2</v>
      </c>
      <c r="S12" s="11" t="n">
        <v>336</v>
      </c>
      <c r="T12" s="12" t="n">
        <v>336</v>
      </c>
      <c r="U12" s="13" t="n">
        <f aca="false">T12-S12</f>
        <v>0</v>
      </c>
      <c r="V12" s="11" t="n">
        <f aca="false">E12/S12</f>
        <v>2.14880952380952</v>
      </c>
      <c r="W12" s="12" t="n">
        <f aca="false">F12/T12</f>
        <v>2.13839285714286</v>
      </c>
      <c r="X12" s="11" t="n">
        <f aca="false">H12/K12</f>
        <v>8.43790849673203</v>
      </c>
      <c r="Y12" s="12" t="n">
        <f aca="false">I12/L12</f>
        <v>10.0538461538462</v>
      </c>
      <c r="AMJ12" s="0"/>
    </row>
    <row r="13" s="20" customFormat="true" ht="21" hidden="false" customHeight="true" outlineLevel="0" collapsed="false">
      <c r="A13" s="21" t="s">
        <v>54</v>
      </c>
      <c r="B13" s="22" t="s">
        <v>29</v>
      </c>
      <c r="C13" s="22" t="s">
        <v>55</v>
      </c>
      <c r="D13" s="23" t="s">
        <v>56</v>
      </c>
      <c r="E13" s="11" t="n">
        <v>663</v>
      </c>
      <c r="F13" s="24" t="n">
        <v>667.5</v>
      </c>
      <c r="G13" s="13" t="n">
        <f aca="false">F13-E13</f>
        <v>4.5</v>
      </c>
      <c r="H13" s="11" t="n">
        <v>615.5</v>
      </c>
      <c r="I13" s="25" t="n">
        <v>619.5</v>
      </c>
      <c r="J13" s="13" t="n">
        <f aca="false">I13-H13</f>
        <v>4</v>
      </c>
      <c r="K13" s="11" t="n">
        <v>47.5</v>
      </c>
      <c r="L13" s="25" t="n">
        <v>48</v>
      </c>
      <c r="M13" s="13" t="n">
        <f aca="false">L13-K13</f>
        <v>0.5</v>
      </c>
      <c r="N13" s="11" t="n">
        <v>0</v>
      </c>
      <c r="O13" s="26" t="n">
        <v>0</v>
      </c>
      <c r="P13" s="13" t="n">
        <f aca="false">O13-N13</f>
        <v>0</v>
      </c>
      <c r="Q13" s="11" t="n">
        <v>2</v>
      </c>
      <c r="R13" s="26" t="n">
        <v>2</v>
      </c>
      <c r="S13" s="11" t="n">
        <v>372</v>
      </c>
      <c r="T13" s="12" t="n">
        <v>372</v>
      </c>
      <c r="U13" s="13" t="n">
        <f aca="false">T13-S13</f>
        <v>0</v>
      </c>
      <c r="V13" s="11" t="n">
        <f aca="false">E13/S13</f>
        <v>1.78225806451613</v>
      </c>
      <c r="W13" s="12" t="n">
        <f aca="false">F13/T13</f>
        <v>1.79435483870968</v>
      </c>
      <c r="X13" s="11" t="n">
        <f aca="false">H13/K13</f>
        <v>12.9578947368421</v>
      </c>
      <c r="Y13" s="12" t="n">
        <f aca="false">I13/L13</f>
        <v>12.90625</v>
      </c>
      <c r="AMJ13" s="0"/>
    </row>
    <row r="14" s="20" customFormat="true" ht="21" hidden="false" customHeight="true" outlineLevel="0" collapsed="false">
      <c r="A14" s="21" t="s">
        <v>57</v>
      </c>
      <c r="B14" s="22" t="s">
        <v>29</v>
      </c>
      <c r="C14" s="22" t="s">
        <v>58</v>
      </c>
      <c r="D14" s="23" t="s">
        <v>59</v>
      </c>
      <c r="E14" s="11" t="n">
        <v>788.5</v>
      </c>
      <c r="F14" s="24" t="n">
        <v>796.5</v>
      </c>
      <c r="G14" s="13" t="n">
        <f aca="false">F14-E14</f>
        <v>7.99999999999989</v>
      </c>
      <c r="H14" s="11" t="n">
        <v>737</v>
      </c>
      <c r="I14" s="25" t="n">
        <v>742.5</v>
      </c>
      <c r="J14" s="13" t="n">
        <f aca="false">I14-H14</f>
        <v>5.5</v>
      </c>
      <c r="K14" s="11" t="n">
        <v>51.5</v>
      </c>
      <c r="L14" s="25" t="n">
        <v>54</v>
      </c>
      <c r="M14" s="13" t="n">
        <f aca="false">L14-K14</f>
        <v>2.5</v>
      </c>
      <c r="N14" s="11" t="n">
        <v>0</v>
      </c>
      <c r="O14" s="26" t="n">
        <v>0</v>
      </c>
      <c r="P14" s="13" t="n">
        <f aca="false">O14-N14</f>
        <v>0</v>
      </c>
      <c r="Q14" s="11" t="n">
        <v>2</v>
      </c>
      <c r="R14" s="26" t="n">
        <v>2</v>
      </c>
      <c r="S14" s="11" t="n">
        <v>438</v>
      </c>
      <c r="T14" s="12" t="n">
        <v>438</v>
      </c>
      <c r="U14" s="13" t="n">
        <f aca="false">T14-S14</f>
        <v>0</v>
      </c>
      <c r="V14" s="11" t="n">
        <f aca="false">E14/S14</f>
        <v>1.80022831050228</v>
      </c>
      <c r="W14" s="12" t="n">
        <f aca="false">F14/T14</f>
        <v>1.81849315068493</v>
      </c>
      <c r="X14" s="11" t="n">
        <f aca="false">H14/K14</f>
        <v>14.3106796116505</v>
      </c>
      <c r="Y14" s="12" t="n">
        <f aca="false">I14/L14</f>
        <v>13.75</v>
      </c>
      <c r="AMJ14" s="0"/>
    </row>
    <row r="15" s="20" customFormat="true" ht="21" hidden="false" customHeight="true" outlineLevel="0" collapsed="false">
      <c r="A15" s="21" t="s">
        <v>60</v>
      </c>
      <c r="B15" s="22" t="s">
        <v>29</v>
      </c>
      <c r="C15" s="22" t="s">
        <v>61</v>
      </c>
      <c r="D15" s="23" t="s">
        <v>59</v>
      </c>
      <c r="E15" s="11" t="n">
        <v>528</v>
      </c>
      <c r="F15" s="24" t="n">
        <v>532.5</v>
      </c>
      <c r="G15" s="13" t="n">
        <f aca="false">F15-E15</f>
        <v>4.5</v>
      </c>
      <c r="H15" s="11" t="n">
        <v>488</v>
      </c>
      <c r="I15" s="25" t="n">
        <v>492.5</v>
      </c>
      <c r="J15" s="13" t="n">
        <f aca="false">I15-H15</f>
        <v>4.5</v>
      </c>
      <c r="K15" s="11" t="n">
        <v>40</v>
      </c>
      <c r="L15" s="25" t="n">
        <v>40</v>
      </c>
      <c r="M15" s="13" t="n">
        <f aca="false">L15-K15</f>
        <v>0</v>
      </c>
      <c r="N15" s="11" t="n">
        <v>0</v>
      </c>
      <c r="O15" s="26" t="n">
        <v>0</v>
      </c>
      <c r="P15" s="13" t="n">
        <f aca="false">O15-N15</f>
        <v>0</v>
      </c>
      <c r="Q15" s="11" t="n">
        <v>1.5</v>
      </c>
      <c r="R15" s="26" t="n">
        <v>1.5</v>
      </c>
      <c r="S15" s="11" t="n">
        <v>288</v>
      </c>
      <c r="T15" s="12" t="n">
        <v>288</v>
      </c>
      <c r="U15" s="13" t="n">
        <f aca="false">T15-S15</f>
        <v>0</v>
      </c>
      <c r="V15" s="11" t="n">
        <f aca="false">E15/S15</f>
        <v>1.83333333333333</v>
      </c>
      <c r="W15" s="12" t="n">
        <f aca="false">F15/T15</f>
        <v>1.84895833333333</v>
      </c>
      <c r="X15" s="11" t="n">
        <f aca="false">H15/K15</f>
        <v>12.2</v>
      </c>
      <c r="Y15" s="12" t="n">
        <f aca="false">I15/L15</f>
        <v>12.3125</v>
      </c>
      <c r="AMJ15" s="0"/>
    </row>
    <row r="16" s="20" customFormat="true" ht="21" hidden="false" customHeight="true" outlineLevel="0" collapsed="false">
      <c r="A16" s="21" t="s">
        <v>62</v>
      </c>
      <c r="B16" s="22" t="s">
        <v>29</v>
      </c>
      <c r="C16" s="22" t="s">
        <v>63</v>
      </c>
      <c r="D16" s="23" t="s">
        <v>64</v>
      </c>
      <c r="E16" s="11" t="n">
        <v>650</v>
      </c>
      <c r="F16" s="24" t="n">
        <v>647</v>
      </c>
      <c r="G16" s="13" t="n">
        <f aca="false">F16-E16</f>
        <v>-3</v>
      </c>
      <c r="H16" s="11" t="n">
        <v>612</v>
      </c>
      <c r="I16" s="25" t="n">
        <v>603.5</v>
      </c>
      <c r="J16" s="13" t="n">
        <f aca="false">I16-H16</f>
        <v>-8.5</v>
      </c>
      <c r="K16" s="11" t="n">
        <v>38</v>
      </c>
      <c r="L16" s="25" t="n">
        <v>43.5</v>
      </c>
      <c r="M16" s="13" t="n">
        <f aca="false">L16-K16</f>
        <v>5.5</v>
      </c>
      <c r="N16" s="11" t="n">
        <v>6</v>
      </c>
      <c r="O16" s="26" t="n">
        <v>0</v>
      </c>
      <c r="P16" s="13" t="n">
        <f aca="false">O16-N16</f>
        <v>-6</v>
      </c>
      <c r="Q16" s="11" t="n">
        <v>2</v>
      </c>
      <c r="R16" s="26" t="n">
        <v>2</v>
      </c>
      <c r="S16" s="11" t="n">
        <v>360</v>
      </c>
      <c r="T16" s="12" t="n">
        <v>360</v>
      </c>
      <c r="U16" s="13" t="n">
        <f aca="false">T16-S16</f>
        <v>0</v>
      </c>
      <c r="V16" s="11" t="n">
        <f aca="false">E16/S16</f>
        <v>1.80555555555556</v>
      </c>
      <c r="W16" s="12" t="n">
        <f aca="false">F16/T16</f>
        <v>1.79722222222222</v>
      </c>
      <c r="X16" s="11" t="n">
        <f aca="false">H16/K16</f>
        <v>16.1052631578947</v>
      </c>
      <c r="Y16" s="12" t="n">
        <f aca="false">I16/L16</f>
        <v>13.8735632183908</v>
      </c>
      <c r="AMJ16" s="0"/>
    </row>
    <row r="17" s="20" customFormat="true" ht="21" hidden="false" customHeight="true" outlineLevel="0" collapsed="false">
      <c r="A17" s="21" t="s">
        <v>65</v>
      </c>
      <c r="B17" s="22" t="s">
        <v>25</v>
      </c>
      <c r="C17" s="22" t="s">
        <v>66</v>
      </c>
      <c r="D17" s="23" t="s">
        <v>67</v>
      </c>
      <c r="E17" s="11" t="n">
        <v>655.5</v>
      </c>
      <c r="F17" s="24" t="n">
        <v>664</v>
      </c>
      <c r="G17" s="13" t="n">
        <f aca="false">F17-E17</f>
        <v>8.49999999999989</v>
      </c>
      <c r="H17" s="11" t="n">
        <v>583.5</v>
      </c>
      <c r="I17" s="25" t="n">
        <v>591.5</v>
      </c>
      <c r="J17" s="13" t="n">
        <f aca="false">I17-H17</f>
        <v>8</v>
      </c>
      <c r="K17" s="11" t="n">
        <v>72</v>
      </c>
      <c r="L17" s="25" t="n">
        <v>72.5</v>
      </c>
      <c r="M17" s="13" t="n">
        <f aca="false">L17-K17</f>
        <v>0.5</v>
      </c>
      <c r="N17" s="11" t="n">
        <v>0</v>
      </c>
      <c r="O17" s="26" t="n">
        <v>0</v>
      </c>
      <c r="P17" s="13" t="n">
        <f aca="false">O17-N17</f>
        <v>0</v>
      </c>
      <c r="Q17" s="11" t="n">
        <v>1</v>
      </c>
      <c r="R17" s="26" t="n">
        <v>1</v>
      </c>
      <c r="S17" s="11" t="n">
        <v>384</v>
      </c>
      <c r="T17" s="12" t="n">
        <v>384</v>
      </c>
      <c r="U17" s="13" t="n">
        <f aca="false">T17-S17</f>
        <v>0</v>
      </c>
      <c r="V17" s="11" t="n">
        <f aca="false">E17/S17</f>
        <v>1.70703125</v>
      </c>
      <c r="W17" s="12" t="n">
        <f aca="false">F17/T17</f>
        <v>1.72916666666667</v>
      </c>
      <c r="X17" s="11" t="n">
        <f aca="false">H17/K17</f>
        <v>8.10416666666667</v>
      </c>
      <c r="Y17" s="12" t="n">
        <f aca="false">I17/L17</f>
        <v>8.15862068965517</v>
      </c>
      <c r="AMJ17" s="0"/>
    </row>
    <row r="18" s="20" customFormat="true" ht="21" hidden="false" customHeight="true" outlineLevel="0" collapsed="false">
      <c r="A18" s="21" t="s">
        <v>68</v>
      </c>
      <c r="B18" s="22" t="s">
        <v>29</v>
      </c>
      <c r="C18" s="22" t="s">
        <v>69</v>
      </c>
      <c r="D18" s="23" t="s">
        <v>70</v>
      </c>
      <c r="E18" s="11" t="n">
        <v>790</v>
      </c>
      <c r="F18" s="24" t="n">
        <v>810</v>
      </c>
      <c r="G18" s="13" t="n">
        <f aca="false">F18-E18</f>
        <v>20</v>
      </c>
      <c r="H18" s="11" t="n">
        <v>708.5</v>
      </c>
      <c r="I18" s="25" t="n">
        <v>729</v>
      </c>
      <c r="J18" s="13" t="n">
        <f aca="false">I18-H18</f>
        <v>20.5</v>
      </c>
      <c r="K18" s="11" t="n">
        <v>81.5</v>
      </c>
      <c r="L18" s="25" t="n">
        <v>81</v>
      </c>
      <c r="M18" s="13" t="n">
        <f aca="false">L18-K18</f>
        <v>-0.5</v>
      </c>
      <c r="N18" s="11" t="n">
        <v>7</v>
      </c>
      <c r="O18" s="26" t="n">
        <v>7</v>
      </c>
      <c r="P18" s="13" t="n">
        <f aca="false">O18-N18</f>
        <v>0</v>
      </c>
      <c r="Q18" s="11" t="n">
        <v>1.5</v>
      </c>
      <c r="R18" s="26" t="n">
        <v>1.5</v>
      </c>
      <c r="S18" s="11" t="n">
        <v>462</v>
      </c>
      <c r="T18" s="12" t="n">
        <v>462</v>
      </c>
      <c r="U18" s="13" t="n">
        <f aca="false">T18-S18</f>
        <v>0</v>
      </c>
      <c r="V18" s="11" t="n">
        <f aca="false">E18/S18</f>
        <v>1.70995670995671</v>
      </c>
      <c r="W18" s="12" t="n">
        <f aca="false">F18/T18</f>
        <v>1.75324675324675</v>
      </c>
      <c r="X18" s="11" t="n">
        <f aca="false">H18/K18</f>
        <v>8.69325153374233</v>
      </c>
      <c r="Y18" s="12" t="n">
        <f aca="false">I18/L18</f>
        <v>9</v>
      </c>
      <c r="AMJ18" s="0"/>
    </row>
    <row r="19" s="20" customFormat="true" ht="21" hidden="false" customHeight="true" outlineLevel="0" collapsed="false">
      <c r="A19" s="21" t="s">
        <v>71</v>
      </c>
      <c r="B19" s="22" t="s">
        <v>25</v>
      </c>
      <c r="C19" s="22" t="s">
        <v>72</v>
      </c>
      <c r="D19" s="23" t="s">
        <v>70</v>
      </c>
      <c r="E19" s="11" t="n">
        <v>642</v>
      </c>
      <c r="F19" s="24" t="n">
        <v>665.5</v>
      </c>
      <c r="G19" s="13" t="n">
        <f aca="false">F19-E19</f>
        <v>23.5</v>
      </c>
      <c r="H19" s="11" t="n">
        <v>573.5</v>
      </c>
      <c r="I19" s="25" t="n">
        <v>593</v>
      </c>
      <c r="J19" s="13" t="n">
        <f aca="false">I19-H19</f>
        <v>19.5</v>
      </c>
      <c r="K19" s="11" t="n">
        <v>68.5</v>
      </c>
      <c r="L19" s="25" t="n">
        <v>72.5</v>
      </c>
      <c r="M19" s="13" t="n">
        <f aca="false">L19-K19</f>
        <v>4</v>
      </c>
      <c r="N19" s="11" t="n">
        <v>0</v>
      </c>
      <c r="O19" s="26" t="n">
        <v>0</v>
      </c>
      <c r="P19" s="13" t="n">
        <f aca="false">O19-N19</f>
        <v>0</v>
      </c>
      <c r="Q19" s="11" t="n">
        <v>1.5</v>
      </c>
      <c r="R19" s="26" t="n">
        <v>1.5</v>
      </c>
      <c r="S19" s="11" t="n">
        <v>317</v>
      </c>
      <c r="T19" s="12" t="n">
        <v>341</v>
      </c>
      <c r="U19" s="13" t="n">
        <f aca="false">T19-S19</f>
        <v>24</v>
      </c>
      <c r="V19" s="11" t="n">
        <f aca="false">E19/S19</f>
        <v>2.02523659305994</v>
      </c>
      <c r="W19" s="12" t="n">
        <f aca="false">F19/T19</f>
        <v>1.95161290322581</v>
      </c>
      <c r="X19" s="11" t="n">
        <f aca="false">H19/K19</f>
        <v>8.37226277372263</v>
      </c>
      <c r="Y19" s="12" t="n">
        <f aca="false">I19/L19</f>
        <v>8.17931034482759</v>
      </c>
      <c r="AMJ19" s="0"/>
    </row>
    <row r="20" s="20" customFormat="true" ht="21" hidden="false" customHeight="true" outlineLevel="0" collapsed="false">
      <c r="A20" s="21" t="s">
        <v>73</v>
      </c>
      <c r="B20" s="22" t="s">
        <v>29</v>
      </c>
      <c r="C20" s="22" t="s">
        <v>74</v>
      </c>
      <c r="D20" s="23" t="s">
        <v>75</v>
      </c>
      <c r="E20" s="11" t="n">
        <v>1009</v>
      </c>
      <c r="F20" s="24" t="n">
        <v>1007.5</v>
      </c>
      <c r="G20" s="13" t="n">
        <f aca="false">F20-E20</f>
        <v>-1.49999999999989</v>
      </c>
      <c r="H20" s="11" t="n">
        <v>914.5</v>
      </c>
      <c r="I20" s="25" t="n">
        <v>915</v>
      </c>
      <c r="J20" s="13" t="n">
        <f aca="false">I20-H20</f>
        <v>0.5</v>
      </c>
      <c r="K20" s="11" t="n">
        <v>94.5</v>
      </c>
      <c r="L20" s="25" t="n">
        <v>92.5</v>
      </c>
      <c r="M20" s="13" t="n">
        <f aca="false">L20-K20</f>
        <v>-2</v>
      </c>
      <c r="N20" s="11" t="n">
        <v>9</v>
      </c>
      <c r="O20" s="26" t="n">
        <v>10</v>
      </c>
      <c r="P20" s="13" t="n">
        <f aca="false">O20-N20</f>
        <v>1</v>
      </c>
      <c r="Q20" s="11" t="n">
        <v>2.5</v>
      </c>
      <c r="R20" s="26" t="n">
        <v>2.5</v>
      </c>
      <c r="S20" s="11" t="n">
        <v>515</v>
      </c>
      <c r="T20" s="12" t="n">
        <v>515</v>
      </c>
      <c r="U20" s="13" t="n">
        <f aca="false">T20-S20</f>
        <v>0</v>
      </c>
      <c r="V20" s="11" t="n">
        <f aca="false">E20/S20</f>
        <v>1.95922330097087</v>
      </c>
      <c r="W20" s="12" t="n">
        <f aca="false">F20/T20</f>
        <v>1.95631067961165</v>
      </c>
      <c r="X20" s="11" t="n">
        <f aca="false">H20/K20</f>
        <v>9.67724867724868</v>
      </c>
      <c r="Y20" s="12" t="n">
        <f aca="false">I20/L20</f>
        <v>9.89189189189189</v>
      </c>
      <c r="AMJ20" s="0"/>
    </row>
    <row r="21" s="20" customFormat="true" ht="21" hidden="false" customHeight="true" outlineLevel="0" collapsed="false">
      <c r="A21" s="21" t="s">
        <v>76</v>
      </c>
      <c r="B21" s="22" t="s">
        <v>29</v>
      </c>
      <c r="C21" s="22" t="s">
        <v>77</v>
      </c>
      <c r="D21" s="23" t="s">
        <v>75</v>
      </c>
      <c r="E21" s="11" t="n">
        <v>1106.5</v>
      </c>
      <c r="F21" s="24" t="n">
        <v>1130</v>
      </c>
      <c r="G21" s="13" t="n">
        <f aca="false">F21-E21</f>
        <v>23.5</v>
      </c>
      <c r="H21" s="11" t="n">
        <v>994.5</v>
      </c>
      <c r="I21" s="25" t="n">
        <v>1014</v>
      </c>
      <c r="J21" s="13" t="n">
        <f aca="false">I21-H21</f>
        <v>19.5</v>
      </c>
      <c r="K21" s="11" t="n">
        <v>112</v>
      </c>
      <c r="L21" s="25" t="n">
        <v>116</v>
      </c>
      <c r="M21" s="13" t="n">
        <f aca="false">L21-K21</f>
        <v>4</v>
      </c>
      <c r="N21" s="11" t="n">
        <v>0</v>
      </c>
      <c r="O21" s="26" t="n">
        <v>0</v>
      </c>
      <c r="P21" s="13" t="n">
        <f aca="false">O21-N21</f>
        <v>0</v>
      </c>
      <c r="Q21" s="11" t="n">
        <v>2</v>
      </c>
      <c r="R21" s="26" t="n">
        <v>2</v>
      </c>
      <c r="S21" s="11" t="n">
        <v>517</v>
      </c>
      <c r="T21" s="12" t="n">
        <v>532</v>
      </c>
      <c r="U21" s="13" t="n">
        <f aca="false">T21-S21</f>
        <v>15</v>
      </c>
      <c r="V21" s="11" t="n">
        <f aca="false">E21/S21</f>
        <v>2.14023210831721</v>
      </c>
      <c r="W21" s="12" t="n">
        <f aca="false">F21/T21</f>
        <v>2.12406015037594</v>
      </c>
      <c r="X21" s="11" t="n">
        <f aca="false">H21/K21</f>
        <v>8.87946428571429</v>
      </c>
      <c r="Y21" s="12" t="n">
        <f aca="false">I21/L21</f>
        <v>8.74137931034483</v>
      </c>
      <c r="AMJ21" s="0"/>
    </row>
    <row r="22" s="20" customFormat="true" ht="21" hidden="false" customHeight="true" outlineLevel="0" collapsed="false">
      <c r="A22" s="29" t="s">
        <v>78</v>
      </c>
      <c r="B22" s="30" t="s">
        <v>25</v>
      </c>
      <c r="C22" s="30" t="s">
        <v>79</v>
      </c>
      <c r="D22" s="30" t="s">
        <v>80</v>
      </c>
      <c r="E22" s="11"/>
      <c r="F22" s="24" t="n">
        <v>212</v>
      </c>
      <c r="G22" s="13"/>
      <c r="H22" s="11"/>
      <c r="I22" s="25" t="n">
        <v>191.5</v>
      </c>
      <c r="J22" s="13"/>
      <c r="K22" s="11"/>
      <c r="L22" s="25" t="n">
        <v>20.5</v>
      </c>
      <c r="M22" s="13"/>
      <c r="N22" s="11"/>
      <c r="O22" s="26" t="n">
        <v>0</v>
      </c>
      <c r="P22" s="13"/>
      <c r="Q22" s="11"/>
      <c r="R22" s="26" t="n">
        <v>1.5</v>
      </c>
      <c r="S22" s="11" t="n">
        <v>0</v>
      </c>
      <c r="T22" s="12" t="n">
        <v>108</v>
      </c>
      <c r="U22" s="13"/>
      <c r="V22" s="11"/>
      <c r="W22" s="12"/>
      <c r="X22" s="11"/>
      <c r="Y22" s="12"/>
      <c r="AMJ22" s="0"/>
    </row>
    <row r="23" s="20" customFormat="true" ht="21" hidden="false" customHeight="true" outlineLevel="0" collapsed="false">
      <c r="A23" s="21" t="s">
        <v>81</v>
      </c>
      <c r="B23" s="22" t="s">
        <v>29</v>
      </c>
      <c r="C23" s="22" t="s">
        <v>82</v>
      </c>
      <c r="D23" s="23" t="s">
        <v>83</v>
      </c>
      <c r="E23" s="11" t="n">
        <v>747.5</v>
      </c>
      <c r="F23" s="24" t="n">
        <v>785.5</v>
      </c>
      <c r="G23" s="13" t="n">
        <f aca="false">F23-E23</f>
        <v>38</v>
      </c>
      <c r="H23" s="11" t="n">
        <v>681.5</v>
      </c>
      <c r="I23" s="25" t="n">
        <v>716.5</v>
      </c>
      <c r="J23" s="13" t="n">
        <f aca="false">I23-H23</f>
        <v>35</v>
      </c>
      <c r="K23" s="11" t="n">
        <v>66</v>
      </c>
      <c r="L23" s="25" t="n">
        <v>69</v>
      </c>
      <c r="M23" s="13" t="n">
        <f aca="false">L23-K23</f>
        <v>3</v>
      </c>
      <c r="N23" s="11" t="n">
        <v>0</v>
      </c>
      <c r="O23" s="26" t="n">
        <v>6</v>
      </c>
      <c r="P23" s="13" t="n">
        <f aca="false">O23-N23</f>
        <v>6</v>
      </c>
      <c r="Q23" s="11" t="n">
        <v>2</v>
      </c>
      <c r="R23" s="26" t="n">
        <v>2</v>
      </c>
      <c r="S23" s="11" t="n">
        <v>429</v>
      </c>
      <c r="T23" s="12" t="n">
        <v>429</v>
      </c>
      <c r="U23" s="13" t="n">
        <f aca="false">T23-S23</f>
        <v>0</v>
      </c>
      <c r="V23" s="11" t="n">
        <f aca="false">E23/S23</f>
        <v>1.74242424242424</v>
      </c>
      <c r="W23" s="12" t="n">
        <f aca="false">F23/T23</f>
        <v>1.83100233100233</v>
      </c>
      <c r="X23" s="11" t="n">
        <f aca="false">H23/K23</f>
        <v>10.3257575757576</v>
      </c>
      <c r="Y23" s="12" t="n">
        <f aca="false">I23/L23</f>
        <v>10.3840579710145</v>
      </c>
      <c r="AMJ23" s="0"/>
    </row>
    <row r="24" s="20" customFormat="true" ht="21" hidden="false" customHeight="true" outlineLevel="0" collapsed="false">
      <c r="A24" s="21" t="s">
        <v>84</v>
      </c>
      <c r="B24" s="22" t="s">
        <v>29</v>
      </c>
      <c r="C24" s="22" t="s">
        <v>85</v>
      </c>
      <c r="D24" s="23" t="s">
        <v>83</v>
      </c>
      <c r="E24" s="11" t="n">
        <v>875.5</v>
      </c>
      <c r="F24" s="24" t="n">
        <v>940.5</v>
      </c>
      <c r="G24" s="13" t="n">
        <f aca="false">F24-E24</f>
        <v>65</v>
      </c>
      <c r="H24" s="11" t="n">
        <v>805.5</v>
      </c>
      <c r="I24" s="25" t="n">
        <v>862</v>
      </c>
      <c r="J24" s="13" t="n">
        <f aca="false">I24-H24</f>
        <v>56.5</v>
      </c>
      <c r="K24" s="11" t="n">
        <v>70</v>
      </c>
      <c r="L24" s="25" t="n">
        <v>78.5</v>
      </c>
      <c r="M24" s="13" t="n">
        <f aca="false">L24-K24</f>
        <v>8.5</v>
      </c>
      <c r="N24" s="11" t="n">
        <v>5</v>
      </c>
      <c r="O24" s="26" t="n">
        <v>0</v>
      </c>
      <c r="P24" s="13" t="n">
        <f aca="false">O24-N24</f>
        <v>-5</v>
      </c>
      <c r="Q24" s="11" t="n">
        <v>2</v>
      </c>
      <c r="R24" s="26" t="n">
        <v>3</v>
      </c>
      <c r="S24" s="11" t="n">
        <v>501</v>
      </c>
      <c r="T24" s="12" t="n">
        <v>513</v>
      </c>
      <c r="U24" s="13" t="n">
        <f aca="false">T24-S24</f>
        <v>12</v>
      </c>
      <c r="V24" s="11" t="n">
        <f aca="false">E24/S24</f>
        <v>1.74750499001996</v>
      </c>
      <c r="W24" s="12" t="n">
        <f aca="false">F24/T24</f>
        <v>1.83333333333333</v>
      </c>
      <c r="X24" s="11" t="n">
        <f aca="false">H24/K24</f>
        <v>11.5071428571429</v>
      </c>
      <c r="Y24" s="12" t="n">
        <f aca="false">I24/L24</f>
        <v>10.9808917197452</v>
      </c>
      <c r="AMJ24" s="0"/>
    </row>
    <row r="25" s="20" customFormat="true" ht="21" hidden="false" customHeight="true" outlineLevel="0" collapsed="false">
      <c r="A25" s="21" t="s">
        <v>86</v>
      </c>
      <c r="B25" s="22" t="s">
        <v>29</v>
      </c>
      <c r="C25" s="22" t="s">
        <v>87</v>
      </c>
      <c r="D25" s="23" t="s">
        <v>88</v>
      </c>
      <c r="E25" s="11" t="n">
        <v>947.5</v>
      </c>
      <c r="F25" s="24" t="n">
        <v>951</v>
      </c>
      <c r="G25" s="13" t="n">
        <f aca="false">F25-E25</f>
        <v>3.5</v>
      </c>
      <c r="H25" s="11" t="n">
        <v>849.5</v>
      </c>
      <c r="I25" s="25" t="n">
        <v>853.5</v>
      </c>
      <c r="J25" s="13" t="n">
        <f aca="false">I25-H25</f>
        <v>4</v>
      </c>
      <c r="K25" s="11" t="n">
        <v>98</v>
      </c>
      <c r="L25" s="25" t="n">
        <v>97.5</v>
      </c>
      <c r="M25" s="13" t="n">
        <f aca="false">L25-K25</f>
        <v>-0.5</v>
      </c>
      <c r="N25" s="11" t="n">
        <v>0</v>
      </c>
      <c r="O25" s="26" t="n">
        <v>0</v>
      </c>
      <c r="P25" s="13" t="n">
        <f aca="false">O25-N25</f>
        <v>0</v>
      </c>
      <c r="Q25" s="11" t="n">
        <v>3</v>
      </c>
      <c r="R25" s="26" t="n">
        <v>3</v>
      </c>
      <c r="S25" s="11" t="n">
        <v>456</v>
      </c>
      <c r="T25" s="12" t="n">
        <v>456</v>
      </c>
      <c r="U25" s="13" t="n">
        <f aca="false">T25-S25</f>
        <v>0</v>
      </c>
      <c r="V25" s="11" t="n">
        <f aca="false">E25/S25</f>
        <v>2.07785087719298</v>
      </c>
      <c r="W25" s="12" t="n">
        <f aca="false">F25/T25</f>
        <v>2.08552631578947</v>
      </c>
      <c r="X25" s="11" t="n">
        <f aca="false">H25/K25</f>
        <v>8.66836734693878</v>
      </c>
      <c r="Y25" s="12" t="n">
        <f aca="false">I25/L25</f>
        <v>8.75384615384616</v>
      </c>
      <c r="AMJ25" s="0"/>
    </row>
    <row r="26" s="20" customFormat="true" ht="21" hidden="false" customHeight="true" outlineLevel="0" collapsed="false">
      <c r="A26" s="21" t="s">
        <v>89</v>
      </c>
      <c r="B26" s="22" t="s">
        <v>25</v>
      </c>
      <c r="C26" s="22" t="s">
        <v>90</v>
      </c>
      <c r="D26" s="23" t="s">
        <v>88</v>
      </c>
      <c r="E26" s="11" t="n">
        <v>738</v>
      </c>
      <c r="F26" s="24" t="n">
        <v>792.5</v>
      </c>
      <c r="G26" s="13" t="n">
        <f aca="false">F26-E26</f>
        <v>54.5</v>
      </c>
      <c r="H26" s="11" t="n">
        <v>660</v>
      </c>
      <c r="I26" s="25" t="n">
        <v>693</v>
      </c>
      <c r="J26" s="13" t="n">
        <f aca="false">I26-H26</f>
        <v>33</v>
      </c>
      <c r="K26" s="11" t="n">
        <v>78</v>
      </c>
      <c r="L26" s="25" t="n">
        <v>99.5</v>
      </c>
      <c r="M26" s="13" t="n">
        <f aca="false">L26-K26</f>
        <v>21.5</v>
      </c>
      <c r="N26" s="11" t="n">
        <v>0</v>
      </c>
      <c r="O26" s="26" t="n">
        <v>0</v>
      </c>
      <c r="P26" s="13" t="n">
        <f aca="false">O26-N26</f>
        <v>0</v>
      </c>
      <c r="Q26" s="11" t="n">
        <v>1.5</v>
      </c>
      <c r="R26" s="26" t="n">
        <v>1.5</v>
      </c>
      <c r="S26" s="11" t="n">
        <v>437</v>
      </c>
      <c r="T26" s="12" t="n">
        <v>462</v>
      </c>
      <c r="U26" s="13" t="n">
        <f aca="false">T26-S26</f>
        <v>25</v>
      </c>
      <c r="V26" s="11" t="n">
        <f aca="false">E26/S26</f>
        <v>1.68878718535469</v>
      </c>
      <c r="W26" s="12" t="n">
        <f aca="false">F26/T26</f>
        <v>1.71536796536797</v>
      </c>
      <c r="X26" s="11" t="n">
        <f aca="false">H26/K26</f>
        <v>8.46153846153846</v>
      </c>
      <c r="Y26" s="12" t="n">
        <f aca="false">I26/L26</f>
        <v>6.96482412060302</v>
      </c>
      <c r="AMJ26" s="0"/>
    </row>
    <row r="27" s="20" customFormat="true" ht="21" hidden="false" customHeight="true" outlineLevel="0" collapsed="false">
      <c r="A27" s="21" t="s">
        <v>91</v>
      </c>
      <c r="B27" s="22" t="s">
        <v>29</v>
      </c>
      <c r="C27" s="22" t="s">
        <v>92</v>
      </c>
      <c r="D27" s="23" t="s">
        <v>93</v>
      </c>
      <c r="E27" s="11" t="n">
        <v>820.5</v>
      </c>
      <c r="F27" s="24" t="n">
        <v>815</v>
      </c>
      <c r="G27" s="13" t="n">
        <f aca="false">F27-E27</f>
        <v>-5.5</v>
      </c>
      <c r="H27" s="11" t="n">
        <v>755.5</v>
      </c>
      <c r="I27" s="25" t="n">
        <v>757.5</v>
      </c>
      <c r="J27" s="13" t="n">
        <f aca="false">I27-H27</f>
        <v>2</v>
      </c>
      <c r="K27" s="11" t="n">
        <v>65</v>
      </c>
      <c r="L27" s="25" t="n">
        <v>57.5</v>
      </c>
      <c r="M27" s="13" t="n">
        <f aca="false">L27-K27</f>
        <v>-7.5</v>
      </c>
      <c r="N27" s="11" t="n">
        <v>0</v>
      </c>
      <c r="O27" s="26" t="n">
        <v>0</v>
      </c>
      <c r="P27" s="13" t="n">
        <f aca="false">O27-N27</f>
        <v>0</v>
      </c>
      <c r="Q27" s="11" t="n">
        <v>2</v>
      </c>
      <c r="R27" s="26" t="n">
        <v>2</v>
      </c>
      <c r="S27" s="11" t="n">
        <v>396</v>
      </c>
      <c r="T27" s="12" t="n">
        <v>396</v>
      </c>
      <c r="U27" s="13" t="n">
        <f aca="false">T27-S27</f>
        <v>0</v>
      </c>
      <c r="V27" s="11" t="n">
        <f aca="false">E27/S27</f>
        <v>2.0719696969697</v>
      </c>
      <c r="W27" s="12" t="n">
        <f aca="false">F27/T27</f>
        <v>2.05808080808081</v>
      </c>
      <c r="X27" s="11" t="n">
        <f aca="false">H27/K27</f>
        <v>11.6230769230769</v>
      </c>
      <c r="Y27" s="12" t="n">
        <f aca="false">I27/L27</f>
        <v>13.1739130434783</v>
      </c>
      <c r="AMJ27" s="0"/>
    </row>
    <row r="28" s="20" customFormat="true" ht="21" hidden="false" customHeight="true" outlineLevel="0" collapsed="false">
      <c r="A28" s="21" t="s">
        <v>94</v>
      </c>
      <c r="B28" s="22" t="s">
        <v>25</v>
      </c>
      <c r="C28" s="22" t="s">
        <v>95</v>
      </c>
      <c r="D28" s="23" t="s">
        <v>96</v>
      </c>
      <c r="E28" s="11" t="n">
        <v>441</v>
      </c>
      <c r="F28" s="24" t="n">
        <v>434</v>
      </c>
      <c r="G28" s="13" t="n">
        <f aca="false">F28-E28</f>
        <v>-6.99999999999994</v>
      </c>
      <c r="H28" s="11" t="n">
        <v>397</v>
      </c>
      <c r="I28" s="25" t="n">
        <v>392.5</v>
      </c>
      <c r="J28" s="13" t="n">
        <f aca="false">I28-H28</f>
        <v>-4.5</v>
      </c>
      <c r="K28" s="11" t="n">
        <v>44</v>
      </c>
      <c r="L28" s="25" t="n">
        <v>41.5</v>
      </c>
      <c r="M28" s="13" t="n">
        <f aca="false">L28-K28</f>
        <v>-2.5</v>
      </c>
      <c r="N28" s="11" t="n">
        <v>0</v>
      </c>
      <c r="O28" s="26" t="n">
        <v>0</v>
      </c>
      <c r="P28" s="13" t="n">
        <f aca="false">O28-N28</f>
        <v>0</v>
      </c>
      <c r="Q28" s="11" t="n">
        <v>1.5</v>
      </c>
      <c r="R28" s="26" t="n">
        <v>1.5</v>
      </c>
      <c r="S28" s="11" t="n">
        <v>240</v>
      </c>
      <c r="T28" s="12" t="n">
        <v>240</v>
      </c>
      <c r="U28" s="13" t="n">
        <f aca="false">T28-S28</f>
        <v>0</v>
      </c>
      <c r="V28" s="11" t="n">
        <f aca="false">E28/S28</f>
        <v>1.8375</v>
      </c>
      <c r="W28" s="12" t="n">
        <f aca="false">F28/T28</f>
        <v>1.80833333333333</v>
      </c>
      <c r="X28" s="11" t="n">
        <f aca="false">H28/K28</f>
        <v>9.02272727272727</v>
      </c>
      <c r="Y28" s="12" t="n">
        <f aca="false">I28/L28</f>
        <v>9.45783132530121</v>
      </c>
      <c r="AMJ28" s="0"/>
    </row>
    <row r="29" s="20" customFormat="true" ht="21" hidden="false" customHeight="true" outlineLevel="0" collapsed="false">
      <c r="A29" s="21" t="s">
        <v>97</v>
      </c>
      <c r="B29" s="22" t="s">
        <v>25</v>
      </c>
      <c r="C29" s="22" t="s">
        <v>98</v>
      </c>
      <c r="D29" s="23" t="s">
        <v>99</v>
      </c>
      <c r="E29" s="11" t="n">
        <v>502.5</v>
      </c>
      <c r="F29" s="24" t="n">
        <v>498.5</v>
      </c>
      <c r="G29" s="13" t="n">
        <f aca="false">F29-E29</f>
        <v>-4</v>
      </c>
      <c r="H29" s="11" t="n">
        <v>452.5</v>
      </c>
      <c r="I29" s="25" t="n">
        <v>453</v>
      </c>
      <c r="J29" s="13" t="n">
        <f aca="false">I29-H29</f>
        <v>0.5</v>
      </c>
      <c r="K29" s="11" t="n">
        <v>50</v>
      </c>
      <c r="L29" s="25" t="n">
        <v>45.5</v>
      </c>
      <c r="M29" s="13" t="n">
        <f aca="false">L29-K29</f>
        <v>-4.5</v>
      </c>
      <c r="N29" s="11" t="n">
        <v>0</v>
      </c>
      <c r="O29" s="26" t="n">
        <v>0</v>
      </c>
      <c r="P29" s="13" t="n">
        <f aca="false">O29-N29</f>
        <v>0</v>
      </c>
      <c r="Q29" s="11" t="n">
        <v>1</v>
      </c>
      <c r="R29" s="26" t="n">
        <v>1</v>
      </c>
      <c r="S29" s="11" t="n">
        <v>187</v>
      </c>
      <c r="T29" s="12" t="n">
        <v>187</v>
      </c>
      <c r="U29" s="13" t="n">
        <f aca="false">T29-S29</f>
        <v>0</v>
      </c>
      <c r="V29" s="11" t="n">
        <f aca="false">E29/S29</f>
        <v>2.68716577540107</v>
      </c>
      <c r="W29" s="12" t="n">
        <f aca="false">F29/T29</f>
        <v>2.66577540106952</v>
      </c>
      <c r="X29" s="11" t="n">
        <f aca="false">H29/K29</f>
        <v>9.05</v>
      </c>
      <c r="Y29" s="12" t="n">
        <f aca="false">I29/L29</f>
        <v>9.95604395604396</v>
      </c>
      <c r="AMJ29" s="0"/>
    </row>
    <row r="30" s="20" customFormat="true" ht="21" hidden="false" customHeight="true" outlineLevel="0" collapsed="false">
      <c r="A30" s="21" t="s">
        <v>100</v>
      </c>
      <c r="B30" s="22" t="s">
        <v>29</v>
      </c>
      <c r="C30" s="22" t="s">
        <v>101</v>
      </c>
      <c r="D30" s="23" t="s">
        <v>102</v>
      </c>
      <c r="E30" s="11" t="n">
        <v>996.5</v>
      </c>
      <c r="F30" s="24" t="n">
        <v>917</v>
      </c>
      <c r="G30" s="13" t="n">
        <f aca="false">F30-E30</f>
        <v>-79.4999999999999</v>
      </c>
      <c r="H30" s="11" t="n">
        <v>920</v>
      </c>
      <c r="I30" s="25" t="n">
        <v>857.5</v>
      </c>
      <c r="J30" s="13" t="n">
        <f aca="false">I30-H30</f>
        <v>-62.5</v>
      </c>
      <c r="K30" s="11" t="n">
        <v>76.5</v>
      </c>
      <c r="L30" s="25" t="n">
        <v>59.5</v>
      </c>
      <c r="M30" s="13" t="n">
        <f aca="false">L30-K30</f>
        <v>-17</v>
      </c>
      <c r="N30" s="11" t="n">
        <v>10</v>
      </c>
      <c r="O30" s="26" t="n">
        <v>10</v>
      </c>
      <c r="P30" s="13" t="n">
        <f aca="false">O30-N30</f>
        <v>0</v>
      </c>
      <c r="Q30" s="11" t="n">
        <v>2</v>
      </c>
      <c r="R30" s="26" t="n">
        <v>2</v>
      </c>
      <c r="S30" s="11" t="n">
        <v>457</v>
      </c>
      <c r="T30" s="12" t="n">
        <v>442</v>
      </c>
      <c r="U30" s="13" t="n">
        <f aca="false">T30-S30</f>
        <v>-15</v>
      </c>
      <c r="V30" s="11" t="n">
        <f aca="false">E30/S30</f>
        <v>2.18052516411379</v>
      </c>
      <c r="W30" s="12" t="n">
        <f aca="false">F30/T30</f>
        <v>2.07466063348416</v>
      </c>
      <c r="X30" s="11" t="n">
        <f aca="false">H30/K30</f>
        <v>12.0261437908497</v>
      </c>
      <c r="Y30" s="12" t="n">
        <f aca="false">I30/L30</f>
        <v>14.4117647058824</v>
      </c>
      <c r="AMJ30" s="0"/>
    </row>
    <row r="31" s="20" customFormat="true" ht="21" hidden="false" customHeight="true" outlineLevel="0" collapsed="false">
      <c r="A31" s="21" t="s">
        <v>103</v>
      </c>
      <c r="B31" s="22" t="s">
        <v>29</v>
      </c>
      <c r="C31" s="22" t="s">
        <v>104</v>
      </c>
      <c r="D31" s="23" t="s">
        <v>105</v>
      </c>
      <c r="E31" s="11" t="n">
        <v>961.5</v>
      </c>
      <c r="F31" s="24" t="n">
        <v>965</v>
      </c>
      <c r="G31" s="13" t="n">
        <f aca="false">F31-E31</f>
        <v>3.50000000000011</v>
      </c>
      <c r="H31" s="11" t="n">
        <v>886</v>
      </c>
      <c r="I31" s="25" t="n">
        <v>890</v>
      </c>
      <c r="J31" s="13" t="n">
        <f aca="false">I31-H31</f>
        <v>4</v>
      </c>
      <c r="K31" s="11" t="n">
        <v>75.5</v>
      </c>
      <c r="L31" s="25" t="n">
        <v>75</v>
      </c>
      <c r="M31" s="13" t="n">
        <f aca="false">L31-K31</f>
        <v>-0.5</v>
      </c>
      <c r="N31" s="11" t="n">
        <v>7</v>
      </c>
      <c r="O31" s="26" t="n">
        <v>8</v>
      </c>
      <c r="P31" s="13" t="n">
        <f aca="false">O31-N31</f>
        <v>1</v>
      </c>
      <c r="Q31" s="11" t="n">
        <v>2.5</v>
      </c>
      <c r="R31" s="26" t="n">
        <v>2.5</v>
      </c>
      <c r="S31" s="11" t="n">
        <v>456</v>
      </c>
      <c r="T31" s="12" t="n">
        <v>456</v>
      </c>
      <c r="U31" s="13" t="n">
        <f aca="false">T31-S31</f>
        <v>0</v>
      </c>
      <c r="V31" s="11" t="n">
        <f aca="false">E31/S31</f>
        <v>2.10855263157895</v>
      </c>
      <c r="W31" s="12" t="n">
        <f aca="false">F31/T31</f>
        <v>2.11622807017544</v>
      </c>
      <c r="X31" s="11" t="n">
        <f aca="false">H31/K31</f>
        <v>11.7350993377483</v>
      </c>
      <c r="Y31" s="12" t="n">
        <f aca="false">I31/L31</f>
        <v>11.8666666666667</v>
      </c>
      <c r="AMJ31" s="0"/>
    </row>
    <row r="32" s="20" customFormat="true" ht="21" hidden="false" customHeight="true" outlineLevel="0" collapsed="false">
      <c r="A32" s="21" t="s">
        <v>106</v>
      </c>
      <c r="B32" s="22" t="s">
        <v>29</v>
      </c>
      <c r="C32" s="22" t="s">
        <v>107</v>
      </c>
      <c r="D32" s="23" t="s">
        <v>105</v>
      </c>
      <c r="E32" s="11" t="n">
        <v>624.5</v>
      </c>
      <c r="F32" s="24" t="n">
        <v>629</v>
      </c>
      <c r="G32" s="13" t="n">
        <f aca="false">F32-E32</f>
        <v>4.5</v>
      </c>
      <c r="H32" s="11" t="n">
        <v>571.5</v>
      </c>
      <c r="I32" s="25" t="n">
        <v>579.5</v>
      </c>
      <c r="J32" s="13" t="n">
        <f aca="false">I32-H32</f>
        <v>8</v>
      </c>
      <c r="K32" s="11" t="n">
        <v>53</v>
      </c>
      <c r="L32" s="25" t="n">
        <v>49.5</v>
      </c>
      <c r="M32" s="13" t="n">
        <f aca="false">L32-K32</f>
        <v>-3.5</v>
      </c>
      <c r="N32" s="11" t="n">
        <v>7</v>
      </c>
      <c r="O32" s="26" t="n">
        <v>7</v>
      </c>
      <c r="P32" s="13" t="n">
        <f aca="false">O32-N32</f>
        <v>0</v>
      </c>
      <c r="Q32" s="11" t="n">
        <v>4</v>
      </c>
      <c r="R32" s="26" t="n">
        <v>4</v>
      </c>
      <c r="S32" s="11" t="n">
        <v>306</v>
      </c>
      <c r="T32" s="12" t="n">
        <v>306</v>
      </c>
      <c r="U32" s="13" t="n">
        <f aca="false">T32-S32</f>
        <v>0</v>
      </c>
      <c r="V32" s="11" t="n">
        <f aca="false">E32/S32</f>
        <v>2.04084967320261</v>
      </c>
      <c r="W32" s="12" t="n">
        <f aca="false">F32/T32</f>
        <v>2.05555555555556</v>
      </c>
      <c r="X32" s="11" t="n">
        <f aca="false">H32/K32</f>
        <v>10.7830188679245</v>
      </c>
      <c r="Y32" s="12" t="n">
        <f aca="false">I32/L32</f>
        <v>11.7070707070707</v>
      </c>
      <c r="AMJ32" s="0"/>
    </row>
    <row r="33" s="20" customFormat="true" ht="21" hidden="false" customHeight="true" outlineLevel="0" collapsed="false">
      <c r="A33" s="21" t="s">
        <v>108</v>
      </c>
      <c r="B33" s="22" t="s">
        <v>25</v>
      </c>
      <c r="C33" s="22" t="s">
        <v>109</v>
      </c>
      <c r="D33" s="23" t="s">
        <v>105</v>
      </c>
      <c r="E33" s="11" t="n">
        <v>687.5</v>
      </c>
      <c r="F33" s="24" t="n">
        <v>680</v>
      </c>
      <c r="G33" s="13" t="n">
        <f aca="false">F33-E33</f>
        <v>-7.5</v>
      </c>
      <c r="H33" s="11" t="n">
        <v>632</v>
      </c>
      <c r="I33" s="25" t="n">
        <v>632.5</v>
      </c>
      <c r="J33" s="13" t="n">
        <f aca="false">I33-H33</f>
        <v>0.5</v>
      </c>
      <c r="K33" s="11" t="n">
        <v>55.5</v>
      </c>
      <c r="L33" s="25" t="n">
        <v>47.5</v>
      </c>
      <c r="M33" s="13" t="n">
        <f aca="false">L33-K33</f>
        <v>-8</v>
      </c>
      <c r="N33" s="11" t="n">
        <v>9</v>
      </c>
      <c r="O33" s="26" t="n">
        <v>9</v>
      </c>
      <c r="P33" s="13" t="n">
        <f aca="false">O33-N33</f>
        <v>0</v>
      </c>
      <c r="Q33" s="11" t="n">
        <v>1</v>
      </c>
      <c r="R33" s="26" t="n">
        <v>1</v>
      </c>
      <c r="S33" s="11" t="n">
        <v>330</v>
      </c>
      <c r="T33" s="12" t="n">
        <v>330</v>
      </c>
      <c r="U33" s="13" t="n">
        <f aca="false">T33-S33</f>
        <v>0</v>
      </c>
      <c r="V33" s="11" t="n">
        <f aca="false">E33/S33</f>
        <v>2.08333333333333</v>
      </c>
      <c r="W33" s="12" t="n">
        <f aca="false">F33/T33</f>
        <v>2.06060606060606</v>
      </c>
      <c r="X33" s="11" t="n">
        <f aca="false">H33/K33</f>
        <v>11.3873873873874</v>
      </c>
      <c r="Y33" s="12" t="n">
        <f aca="false">I33/L33</f>
        <v>13.3157894736842</v>
      </c>
      <c r="AMJ33" s="0"/>
    </row>
    <row r="34" s="20" customFormat="true" ht="21" hidden="false" customHeight="true" outlineLevel="0" collapsed="false">
      <c r="A34" s="21" t="s">
        <v>110</v>
      </c>
      <c r="B34" s="22" t="s">
        <v>25</v>
      </c>
      <c r="C34" s="22" t="s">
        <v>111</v>
      </c>
      <c r="D34" s="23" t="s">
        <v>112</v>
      </c>
      <c r="E34" s="11" t="n">
        <v>549.5</v>
      </c>
      <c r="F34" s="24" t="n">
        <v>552</v>
      </c>
      <c r="G34" s="13" t="n">
        <f aca="false">F34-E34</f>
        <v>2.5</v>
      </c>
      <c r="H34" s="11" t="n">
        <v>494</v>
      </c>
      <c r="I34" s="25" t="n">
        <v>497</v>
      </c>
      <c r="J34" s="13" t="n">
        <f aca="false">I34-H34</f>
        <v>3</v>
      </c>
      <c r="K34" s="11" t="n">
        <v>55.5</v>
      </c>
      <c r="L34" s="25" t="n">
        <v>55</v>
      </c>
      <c r="M34" s="13" t="n">
        <f aca="false">L34-K34</f>
        <v>-0.5</v>
      </c>
      <c r="N34" s="11" t="n">
        <v>0</v>
      </c>
      <c r="O34" s="26" t="n">
        <v>0</v>
      </c>
      <c r="P34" s="13" t="n">
        <f aca="false">O34-N34</f>
        <v>0</v>
      </c>
      <c r="Q34" s="11" t="n">
        <v>0.5</v>
      </c>
      <c r="R34" s="26" t="n">
        <v>0.5</v>
      </c>
      <c r="S34" s="27" t="n">
        <v>292</v>
      </c>
      <c r="T34" s="28" t="n">
        <v>292</v>
      </c>
      <c r="U34" s="13" t="n">
        <f aca="false">T34-S34</f>
        <v>0</v>
      </c>
      <c r="V34" s="11" t="n">
        <f aca="false">E34/S34</f>
        <v>1.88184931506849</v>
      </c>
      <c r="W34" s="12" t="n">
        <f aca="false">F34/T34</f>
        <v>1.89041095890411</v>
      </c>
      <c r="X34" s="11" t="n">
        <f aca="false">H34/K34</f>
        <v>8.9009009009009</v>
      </c>
      <c r="Y34" s="12" t="n">
        <f aca="false">I34/L34</f>
        <v>9.03636363636364</v>
      </c>
      <c r="AMJ34" s="0"/>
    </row>
    <row r="35" s="20" customFormat="true" ht="21" hidden="false" customHeight="true" outlineLevel="0" collapsed="false">
      <c r="A35" s="21" t="s">
        <v>113</v>
      </c>
      <c r="B35" s="22" t="s">
        <v>25</v>
      </c>
      <c r="C35" s="22" t="s">
        <v>114</v>
      </c>
      <c r="D35" s="23" t="s">
        <v>112</v>
      </c>
      <c r="E35" s="11" t="n">
        <v>701.5</v>
      </c>
      <c r="F35" s="24" t="n">
        <v>722.5</v>
      </c>
      <c r="G35" s="13" t="n">
        <f aca="false">F35-E35</f>
        <v>21.0000000000001</v>
      </c>
      <c r="H35" s="11" t="n">
        <v>649.5</v>
      </c>
      <c r="I35" s="25" t="n">
        <v>665</v>
      </c>
      <c r="J35" s="13" t="n">
        <f aca="false">I35-H35</f>
        <v>15.5</v>
      </c>
      <c r="K35" s="11" t="n">
        <v>52</v>
      </c>
      <c r="L35" s="25" t="n">
        <v>57.5</v>
      </c>
      <c r="M35" s="13" t="n">
        <f aca="false">L35-K35</f>
        <v>5.5</v>
      </c>
      <c r="N35" s="11" t="n">
        <v>0</v>
      </c>
      <c r="O35" s="26" t="n">
        <v>0</v>
      </c>
      <c r="P35" s="13" t="n">
        <f aca="false">O35-N35</f>
        <v>0</v>
      </c>
      <c r="Q35" s="11" t="n">
        <v>1</v>
      </c>
      <c r="R35" s="26" t="n">
        <v>1</v>
      </c>
      <c r="S35" s="11" t="n">
        <v>357</v>
      </c>
      <c r="T35" s="12" t="n">
        <v>372</v>
      </c>
      <c r="U35" s="13" t="n">
        <f aca="false">T35-S35</f>
        <v>15</v>
      </c>
      <c r="V35" s="11" t="n">
        <f aca="false">E35/S35</f>
        <v>1.96498599439776</v>
      </c>
      <c r="W35" s="12" t="n">
        <f aca="false">F35/T35</f>
        <v>1.94220430107527</v>
      </c>
      <c r="X35" s="11" t="n">
        <f aca="false">H35/K35</f>
        <v>12.4903846153846</v>
      </c>
      <c r="Y35" s="12" t="n">
        <f aca="false">I35/L35</f>
        <v>11.5652173913043</v>
      </c>
      <c r="AMJ35" s="0"/>
    </row>
    <row r="36" s="20" customFormat="true" ht="21" hidden="false" customHeight="true" outlineLevel="0" collapsed="false">
      <c r="A36" s="21" t="s">
        <v>115</v>
      </c>
      <c r="B36" s="22" t="s">
        <v>29</v>
      </c>
      <c r="C36" s="22" t="s">
        <v>116</v>
      </c>
      <c r="D36" s="23" t="s">
        <v>117</v>
      </c>
      <c r="E36" s="11" t="n">
        <v>716.5</v>
      </c>
      <c r="F36" s="24" t="n">
        <v>729.5</v>
      </c>
      <c r="G36" s="13" t="n">
        <f aca="false">F36-E36</f>
        <v>13.0000000000001</v>
      </c>
      <c r="H36" s="11" t="n">
        <v>653</v>
      </c>
      <c r="I36" s="25" t="n">
        <v>663.5</v>
      </c>
      <c r="J36" s="13" t="n">
        <f aca="false">I36-H36</f>
        <v>10.5</v>
      </c>
      <c r="K36" s="11" t="n">
        <v>63.5</v>
      </c>
      <c r="L36" s="25" t="n">
        <v>66</v>
      </c>
      <c r="M36" s="13" t="n">
        <f aca="false">L36-K36</f>
        <v>2.5</v>
      </c>
      <c r="N36" s="11" t="n">
        <v>6</v>
      </c>
      <c r="O36" s="26" t="n">
        <v>7</v>
      </c>
      <c r="P36" s="13" t="n">
        <f aca="false">O36-N36</f>
        <v>1</v>
      </c>
      <c r="Q36" s="11" t="n">
        <v>1.5</v>
      </c>
      <c r="R36" s="26" t="n">
        <v>1.5</v>
      </c>
      <c r="S36" s="11" t="n">
        <v>417</v>
      </c>
      <c r="T36" s="12" t="n">
        <v>413</v>
      </c>
      <c r="U36" s="13" t="n">
        <f aca="false">T36-S36</f>
        <v>-4</v>
      </c>
      <c r="V36" s="11" t="n">
        <f aca="false">E36/S36</f>
        <v>1.71822541966427</v>
      </c>
      <c r="W36" s="12" t="n">
        <f aca="false">F36/T36</f>
        <v>1.76634382566586</v>
      </c>
      <c r="X36" s="11" t="n">
        <f aca="false">H36/K36</f>
        <v>10.2834645669291</v>
      </c>
      <c r="Y36" s="12" t="n">
        <f aca="false">I36/L36</f>
        <v>10.0530303030303</v>
      </c>
      <c r="AMJ36" s="0"/>
    </row>
    <row r="37" s="20" customFormat="true" ht="21" hidden="false" customHeight="true" outlineLevel="0" collapsed="false">
      <c r="A37" s="21" t="s">
        <v>118</v>
      </c>
      <c r="B37" s="22" t="s">
        <v>25</v>
      </c>
      <c r="C37" s="22" t="s">
        <v>119</v>
      </c>
      <c r="D37" s="23" t="s">
        <v>117</v>
      </c>
      <c r="E37" s="11" t="n">
        <v>505</v>
      </c>
      <c r="F37" s="24" t="n">
        <v>493</v>
      </c>
      <c r="G37" s="13" t="n">
        <f aca="false">F37-E37</f>
        <v>-12</v>
      </c>
      <c r="H37" s="11" t="n">
        <v>459.5</v>
      </c>
      <c r="I37" s="25" t="n">
        <v>458</v>
      </c>
      <c r="J37" s="13" t="n">
        <f aca="false">I37-H37</f>
        <v>-1.5</v>
      </c>
      <c r="K37" s="11" t="n">
        <v>45.5</v>
      </c>
      <c r="L37" s="25" t="n">
        <v>35</v>
      </c>
      <c r="M37" s="13" t="n">
        <f aca="false">L37-K37</f>
        <v>-10.5</v>
      </c>
      <c r="N37" s="11" t="n">
        <v>5</v>
      </c>
      <c r="O37" s="26" t="n">
        <v>5</v>
      </c>
      <c r="P37" s="13" t="n">
        <f aca="false">O37-N37</f>
        <v>0</v>
      </c>
      <c r="Q37" s="11" t="n">
        <v>1.5</v>
      </c>
      <c r="R37" s="26" t="n">
        <v>1.5</v>
      </c>
      <c r="S37" s="11" t="n">
        <v>252</v>
      </c>
      <c r="T37" s="12" t="n">
        <v>255</v>
      </c>
      <c r="U37" s="13" t="n">
        <f aca="false">T37-S37</f>
        <v>3</v>
      </c>
      <c r="V37" s="11" t="n">
        <f aca="false">E37/S37</f>
        <v>2.00396825396825</v>
      </c>
      <c r="W37" s="12" t="n">
        <f aca="false">F37/T37</f>
        <v>1.93333333333333</v>
      </c>
      <c r="X37" s="11" t="n">
        <f aca="false">H37/K37</f>
        <v>10.0989010989011</v>
      </c>
      <c r="Y37" s="12" t="n">
        <f aca="false">I37/L37</f>
        <v>13.0857142857143</v>
      </c>
      <c r="AMJ37" s="0"/>
    </row>
    <row r="38" s="20" customFormat="true" ht="21" hidden="false" customHeight="true" outlineLevel="0" collapsed="false">
      <c r="A38" s="21" t="s">
        <v>120</v>
      </c>
      <c r="B38" s="22" t="s">
        <v>29</v>
      </c>
      <c r="C38" s="22" t="s">
        <v>121</v>
      </c>
      <c r="D38" s="23" t="s">
        <v>117</v>
      </c>
      <c r="E38" s="11" t="n">
        <v>603.5</v>
      </c>
      <c r="F38" s="24" t="n">
        <v>651</v>
      </c>
      <c r="G38" s="13" t="n">
        <f aca="false">F38-E38</f>
        <v>47.5</v>
      </c>
      <c r="H38" s="11" t="n">
        <v>548.5</v>
      </c>
      <c r="I38" s="25" t="n">
        <v>592.5</v>
      </c>
      <c r="J38" s="13" t="n">
        <f aca="false">I38-H38</f>
        <v>44</v>
      </c>
      <c r="K38" s="11" t="n">
        <v>55</v>
      </c>
      <c r="L38" s="25" t="n">
        <v>58.5</v>
      </c>
      <c r="M38" s="13" t="n">
        <f aca="false">L38-K38</f>
        <v>3.5</v>
      </c>
      <c r="N38" s="11" t="n">
        <v>6</v>
      </c>
      <c r="O38" s="26" t="n">
        <v>7</v>
      </c>
      <c r="P38" s="13" t="n">
        <f aca="false">O38-N38</f>
        <v>1</v>
      </c>
      <c r="Q38" s="11" t="n">
        <v>1.5</v>
      </c>
      <c r="R38" s="26" t="n">
        <v>1.5</v>
      </c>
      <c r="S38" s="11" t="n">
        <v>345</v>
      </c>
      <c r="T38" s="12" t="n">
        <v>377</v>
      </c>
      <c r="U38" s="13" t="n">
        <f aca="false">T38-S38</f>
        <v>32</v>
      </c>
      <c r="V38" s="11" t="n">
        <f aca="false">E38/S38</f>
        <v>1.74927536231884</v>
      </c>
      <c r="W38" s="12" t="n">
        <f aca="false">F38/T38</f>
        <v>1.72679045092838</v>
      </c>
      <c r="X38" s="11" t="n">
        <f aca="false">H38/K38</f>
        <v>9.97272727272727</v>
      </c>
      <c r="Y38" s="12" t="n">
        <f aca="false">I38/L38</f>
        <v>10.1282051282051</v>
      </c>
      <c r="AMJ38" s="0"/>
    </row>
    <row r="39" s="20" customFormat="true" ht="21" hidden="false" customHeight="true" outlineLevel="0" collapsed="false">
      <c r="A39" s="21" t="s">
        <v>122</v>
      </c>
      <c r="B39" s="22" t="s">
        <v>29</v>
      </c>
      <c r="C39" s="22" t="s">
        <v>123</v>
      </c>
      <c r="D39" s="23" t="s">
        <v>117</v>
      </c>
      <c r="E39" s="11" t="n">
        <v>721.5</v>
      </c>
      <c r="F39" s="24" t="n">
        <v>766.5</v>
      </c>
      <c r="G39" s="13" t="n">
        <f aca="false">F39-E39</f>
        <v>45</v>
      </c>
      <c r="H39" s="11" t="n">
        <v>641.5</v>
      </c>
      <c r="I39" s="25" t="n">
        <v>687</v>
      </c>
      <c r="J39" s="13" t="n">
        <f aca="false">I39-H39</f>
        <v>45.5</v>
      </c>
      <c r="K39" s="11" t="n">
        <v>80</v>
      </c>
      <c r="L39" s="25" t="n">
        <v>79.5</v>
      </c>
      <c r="M39" s="13" t="n">
        <f aca="false">L39-K39</f>
        <v>-0.5</v>
      </c>
      <c r="N39" s="11" t="n">
        <v>7</v>
      </c>
      <c r="O39" s="26" t="n">
        <v>8</v>
      </c>
      <c r="P39" s="13" t="n">
        <f aca="false">O39-N39</f>
        <v>1</v>
      </c>
      <c r="Q39" s="11" t="n">
        <v>1.5</v>
      </c>
      <c r="R39" s="26" t="n">
        <v>5.5</v>
      </c>
      <c r="S39" s="11" t="n">
        <v>416</v>
      </c>
      <c r="T39" s="12" t="n">
        <v>416</v>
      </c>
      <c r="U39" s="13" t="n">
        <f aca="false">T39-S39</f>
        <v>0</v>
      </c>
      <c r="V39" s="11" t="n">
        <f aca="false">E39/S39</f>
        <v>1.734375</v>
      </c>
      <c r="W39" s="12" t="n">
        <f aca="false">F39/T39</f>
        <v>1.84254807692308</v>
      </c>
      <c r="X39" s="11" t="n">
        <f aca="false">H39/K39</f>
        <v>8.01875</v>
      </c>
      <c r="Y39" s="12" t="n">
        <f aca="false">I39/L39</f>
        <v>8.64150943396226</v>
      </c>
      <c r="AMJ39" s="0"/>
    </row>
    <row r="40" s="20" customFormat="true" ht="21" hidden="false" customHeight="true" outlineLevel="0" collapsed="false">
      <c r="A40" s="21" t="s">
        <v>124</v>
      </c>
      <c r="B40" s="22" t="s">
        <v>125</v>
      </c>
      <c r="C40" s="22" t="s">
        <v>126</v>
      </c>
      <c r="D40" s="23" t="s">
        <v>117</v>
      </c>
      <c r="E40" s="11" t="n">
        <v>940</v>
      </c>
      <c r="F40" s="24" t="n">
        <v>924</v>
      </c>
      <c r="G40" s="13" t="n">
        <f aca="false">F40-E40</f>
        <v>-16</v>
      </c>
      <c r="H40" s="11" t="n">
        <v>910.5</v>
      </c>
      <c r="I40" s="25" t="n">
        <v>890.5</v>
      </c>
      <c r="J40" s="13" t="n">
        <f aca="false">I40-H40</f>
        <v>-20</v>
      </c>
      <c r="K40" s="11" t="n">
        <v>29.5</v>
      </c>
      <c r="L40" s="25" t="n">
        <v>33.5</v>
      </c>
      <c r="M40" s="13" t="n">
        <f aca="false">L40-K40</f>
        <v>4</v>
      </c>
      <c r="N40" s="11" t="n">
        <v>0</v>
      </c>
      <c r="O40" s="26" t="n">
        <v>0</v>
      </c>
      <c r="P40" s="13" t="n">
        <f aca="false">O40-N40</f>
        <v>0</v>
      </c>
      <c r="Q40" s="11" t="n">
        <v>1.5</v>
      </c>
      <c r="R40" s="26" t="n">
        <v>1.5</v>
      </c>
      <c r="S40" s="11" t="n">
        <v>311</v>
      </c>
      <c r="T40" s="12" t="n">
        <v>311</v>
      </c>
      <c r="U40" s="13" t="n">
        <f aca="false">T40-S40</f>
        <v>0</v>
      </c>
      <c r="V40" s="11" t="n">
        <f aca="false">E40/S40</f>
        <v>3.02250803858521</v>
      </c>
      <c r="W40" s="12" t="n">
        <f aca="false">F40/T40</f>
        <v>2.97106109324759</v>
      </c>
      <c r="X40" s="11" t="n">
        <f aca="false">H40/K40</f>
        <v>30.864406779661</v>
      </c>
      <c r="Y40" s="12" t="n">
        <f aca="false">I40/L40</f>
        <v>26.5820895522388</v>
      </c>
      <c r="AMJ40" s="0"/>
    </row>
    <row r="41" s="40" customFormat="true" ht="21" hidden="false" customHeight="true" outlineLevel="0" collapsed="false">
      <c r="A41" s="31" t="s">
        <v>127</v>
      </c>
      <c r="B41" s="32"/>
      <c r="C41" s="32"/>
      <c r="D41" s="33"/>
      <c r="E41" s="34" t="n">
        <f aca="false">SUM(E3:E40)</f>
        <v>29492</v>
      </c>
      <c r="F41" s="35" t="n">
        <f aca="false">SUM(F3:F40)</f>
        <v>30302</v>
      </c>
      <c r="G41" s="36" t="n">
        <f aca="false">F41-E41</f>
        <v>810</v>
      </c>
      <c r="H41" s="34" t="n">
        <f aca="false">SUM(H3:H40)</f>
        <v>26735</v>
      </c>
      <c r="I41" s="37" t="n">
        <f aca="false">SUM(I3:I40)</f>
        <v>27422</v>
      </c>
      <c r="J41" s="36" t="n">
        <f aca="false">I41-H41</f>
        <v>687</v>
      </c>
      <c r="K41" s="34" t="n">
        <f aca="false">SUM(K3:K40)</f>
        <v>2757</v>
      </c>
      <c r="L41" s="37" t="n">
        <f aca="false">SUM(L3:L40)</f>
        <v>2880</v>
      </c>
      <c r="M41" s="36" t="n">
        <f aca="false">L41-K41</f>
        <v>123</v>
      </c>
      <c r="N41" s="34" t="n">
        <f aca="false">SUM(N3:N40)</f>
        <v>108</v>
      </c>
      <c r="O41" s="38" t="n">
        <f aca="false">SUM(O3:O40)</f>
        <v>109</v>
      </c>
      <c r="P41" s="36" t="n">
        <f aca="false">O41-N41</f>
        <v>1</v>
      </c>
      <c r="Q41" s="34" t="n">
        <f aca="false">SUM(Q3:Q40)</f>
        <v>67.5</v>
      </c>
      <c r="R41" s="38" t="n">
        <f aca="false">SUM(R3:R40)</f>
        <v>74</v>
      </c>
      <c r="S41" s="34" t="n">
        <f aca="false">SUM(S3:S40)</f>
        <v>14663</v>
      </c>
      <c r="T41" s="39" t="n">
        <f aca="false">SUM(T3:T40)</f>
        <v>14933</v>
      </c>
      <c r="U41" s="36" t="n">
        <f aca="false">T41-S41</f>
        <v>270</v>
      </c>
      <c r="V41" s="34" t="n">
        <f aca="false">E41/S41</f>
        <v>2.0113210120712</v>
      </c>
      <c r="W41" s="39" t="n">
        <f aca="false">F41/T41</f>
        <v>2.02919708029197</v>
      </c>
      <c r="X41" s="34" t="n">
        <f aca="false">H41/K41</f>
        <v>9.69713456655785</v>
      </c>
      <c r="Y41" s="39" t="n">
        <f aca="false">I41/L41</f>
        <v>9.52152777777778</v>
      </c>
      <c r="AMJ41" s="0"/>
    </row>
    <row r="42" customFormat="false" ht="13.8" hidden="false" customHeight="false" outlineLevel="0" collapsed="false">
      <c r="G42" s="41" t="n">
        <f aca="false">F42-E42</f>
        <v>0</v>
      </c>
    </row>
    <row r="43" customFormat="false" ht="13.8" hidden="false" customHeight="false" outlineLevel="0" collapsed="false">
      <c r="G43" s="41" t="n">
        <f aca="false">F43-E43</f>
        <v>0</v>
      </c>
    </row>
    <row r="44" customFormat="false" ht="13.8" hidden="false" customHeight="false" outlineLevel="0" collapsed="false">
      <c r="G44" s="41" t="n">
        <f aca="false">F44-E44</f>
        <v>0</v>
      </c>
    </row>
    <row r="45" customFormat="false" ht="13.8" hidden="false" customHeight="false" outlineLevel="0" collapsed="false">
      <c r="G45" s="41" t="n">
        <f aca="false">F45-E45</f>
        <v>0</v>
      </c>
    </row>
  </sheetData>
  <mergeCells count="1">
    <mergeCell ref="F1:R1"/>
  </mergeCells>
  <printOptions headings="false" gridLines="true" gridLinesSet="true" horizontalCentered="true" verticalCentered="false"/>
  <pageMargins left="0.157638888888889" right="0.157638888888889" top="1.33888888888889" bottom="0.354166666666667" header="0.827083333333333" footer="0.157638888888889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&amp;LRectorat de LYON / DOS&amp;C&amp;12DHG - LP-SEP-EREA - Initiale&amp;R&amp;D</oddHeader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LibreOffice/7.0.3.1$MacOSX_X86_64 LibreOffice_project/d7547858d014d4cf69878db179d326fc3483e082</Application>
  <Company>ACADEMIE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2023-01-12T07:29:05Z</dcterms:created>
  <dc:creator>Cordier Stephane</dc:creator>
  <dc:description/>
  <dc:language>fr-FR</dc:language>
  <cp:lastModifiedBy/>
  <cp:lastPrinted>2023-01-17T09:12:38Z</cp:lastPrinted>
  <dcterms:modified xsi:type="dcterms:W3CDTF">2024-01-24T15:12:39Z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ACADEMIE DE LYON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